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8a16d29861841ed/TRIAGE_FORESTIER_CDF/Formulaires/Pépinières/"/>
    </mc:Choice>
  </mc:AlternateContent>
  <xr:revisionPtr revIDLastSave="108" documentId="8_{47380E95-3FA4-443D-A4CA-9263E3E7CFE7}" xr6:coauthVersionLast="47" xr6:coauthVersionMax="47" xr10:uidLastSave="{9137CE50-7703-4F87-8BC3-C89870BC5782}"/>
  <bookViews>
    <workbookView xWindow="-120" yWindow="-120" windowWidth="29040" windowHeight="15720" xr2:uid="{00000000-000D-0000-FFFF-FFFF00000000}"/>
  </bookViews>
  <sheets>
    <sheet name="Français" sheetId="1" r:id="rId1"/>
    <sheet name="Feuil2" sheetId="2" r:id="rId2"/>
    <sheet name="Feuil3" sheetId="3" r:id="rId3"/>
  </sheets>
  <definedNames>
    <definedName name="_xlnm.Print_Area" localSheetId="0">Français!$A$2:$S$68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4" i="1" l="1"/>
  <c r="R22" i="1"/>
  <c r="R17" i="1"/>
  <c r="R15" i="1"/>
  <c r="R26" i="1"/>
  <c r="R47" i="1"/>
  <c r="R13" i="1"/>
  <c r="R14" i="1"/>
  <c r="R18" i="1"/>
  <c r="R19" i="1"/>
  <c r="R20" i="1"/>
  <c r="R21" i="1"/>
  <c r="R23" i="1"/>
  <c r="R25" i="1"/>
  <c r="R27" i="1"/>
  <c r="R28" i="1"/>
  <c r="R29" i="1"/>
  <c r="R30" i="1"/>
  <c r="R31" i="1"/>
  <c r="R32" i="1"/>
  <c r="R33" i="1"/>
  <c r="R34" i="1"/>
  <c r="R35" i="1"/>
  <c r="R36" i="1"/>
  <c r="R61" i="1"/>
  <c r="R63" i="1"/>
  <c r="R62" i="1"/>
  <c r="R64" i="1"/>
  <c r="R60" i="1"/>
  <c r="R56" i="1"/>
  <c r="R55" i="1"/>
  <c r="R54" i="1"/>
  <c r="R53" i="1"/>
  <c r="R40" i="1"/>
  <c r="R42" i="1"/>
  <c r="R41" i="1"/>
  <c r="R43" i="1"/>
  <c r="R44" i="1"/>
  <c r="R45" i="1"/>
  <c r="R46" i="1"/>
  <c r="R48" i="1"/>
  <c r="R49" i="1"/>
  <c r="R50" i="1"/>
  <c r="R51" i="1"/>
  <c r="R39" i="1"/>
  <c r="R37" i="1"/>
  <c r="R57" i="1" l="1"/>
  <c r="R58" i="1" l="1"/>
  <c r="R65" i="1" s="1"/>
</calcChain>
</file>

<file path=xl/sharedStrings.xml><?xml version="1.0" encoding="utf-8"?>
<sst xmlns="http://schemas.openxmlformats.org/spreadsheetml/2006/main" count="122" uniqueCount="113">
  <si>
    <t>argousier</t>
  </si>
  <si>
    <t>baguenaudier</t>
  </si>
  <si>
    <t>chèvrefeuille des haies</t>
  </si>
  <si>
    <t>cornouiller mâle</t>
  </si>
  <si>
    <t>cornouiller sanguin</t>
  </si>
  <si>
    <t>coronille</t>
  </si>
  <si>
    <t>cytise</t>
  </si>
  <si>
    <t>églantier / rosier sauvage</t>
  </si>
  <si>
    <t>érable champêtre</t>
  </si>
  <si>
    <t>fusain</t>
  </si>
  <si>
    <t>noisetier</t>
  </si>
  <si>
    <t>sureau noir</t>
  </si>
  <si>
    <t>troène</t>
  </si>
  <si>
    <t>viorne lantane</t>
  </si>
  <si>
    <t>viorne obier</t>
  </si>
  <si>
    <t>prunellier / épine noire</t>
  </si>
  <si>
    <t xml:space="preserve">perruquier </t>
  </si>
  <si>
    <t>nerprun purgatif</t>
  </si>
  <si>
    <t>sorbier des oiseleurs</t>
  </si>
  <si>
    <t>chèvrefeuille étrusque</t>
  </si>
  <si>
    <t xml:space="preserve">genévrier </t>
  </si>
  <si>
    <t>alisier blanc</t>
  </si>
  <si>
    <t>chêne pubescent</t>
  </si>
  <si>
    <t>pêcher de vigne</t>
  </si>
  <si>
    <t>amandier</t>
  </si>
  <si>
    <t>figuier</t>
  </si>
  <si>
    <t>châtaignier (non greffé)</t>
  </si>
  <si>
    <t>érable à feuilles d'obier</t>
  </si>
  <si>
    <t>bois de Sainte-Lucie</t>
  </si>
  <si>
    <t>bouleau blanc</t>
  </si>
  <si>
    <t>Total TTC</t>
  </si>
  <si>
    <t>Nbre</t>
  </si>
  <si>
    <t>Sous Total</t>
  </si>
  <si>
    <t xml:space="preserve">Rabais accordés </t>
  </si>
  <si>
    <t>Date et signature :</t>
  </si>
  <si>
    <t>cerisier sauvage</t>
  </si>
  <si>
    <t>tilleul à petites feuilles</t>
  </si>
  <si>
    <t>Coordonnées:</t>
  </si>
  <si>
    <t>pin sylvestre</t>
  </si>
  <si>
    <t>saule pourpre*</t>
  </si>
  <si>
    <t>charme/charmille</t>
  </si>
  <si>
    <t>aubépine monogyne</t>
  </si>
  <si>
    <t>Nom français</t>
  </si>
  <si>
    <t>Nom latin</t>
  </si>
  <si>
    <t>Hauteur
40-60 cm</t>
  </si>
  <si>
    <t>Hauteur
60-80 cm</t>
  </si>
  <si>
    <t>Hauteur
80-125 cm</t>
  </si>
  <si>
    <t>Hauteur
125 cm et +</t>
  </si>
  <si>
    <t>bourdaine</t>
  </si>
  <si>
    <t>merisier à grappes</t>
  </si>
  <si>
    <t>CHF</t>
  </si>
  <si>
    <t>Prix net en CHF / Plants en pot</t>
  </si>
  <si>
    <t>Divers :</t>
  </si>
  <si>
    <t>*consultez notre liste "Saules" (selon stock disponible)</t>
  </si>
  <si>
    <t>épine-vinette</t>
  </si>
  <si>
    <t>Rabais pour particuliers: 5% dès 20 pces;  10% dès 40 pces</t>
  </si>
  <si>
    <t>Amelanchier ovalis</t>
  </si>
  <si>
    <t>Hippophae rhamnoides</t>
  </si>
  <si>
    <t>Crataegus monogyna</t>
  </si>
  <si>
    <t>Colutea arborescens</t>
  </si>
  <si>
    <t>Prunus mahaleb</t>
  </si>
  <si>
    <t>Frangula alnus</t>
  </si>
  <si>
    <t>Lonicera xylosteum</t>
  </si>
  <si>
    <t>Lonicera etrusca</t>
  </si>
  <si>
    <t>Cornus mas</t>
  </si>
  <si>
    <t>Cornus sanguinea</t>
  </si>
  <si>
    <t xml:space="preserve">Coronilla emerus </t>
  </si>
  <si>
    <t>Laburnum alpinum</t>
  </si>
  <si>
    <t>Rosa canina</t>
  </si>
  <si>
    <t>Berberis vulgare</t>
  </si>
  <si>
    <t>Euonymus europaeus</t>
  </si>
  <si>
    <t>Juniperus communis</t>
  </si>
  <si>
    <t>Rhamnus cathartica</t>
  </si>
  <si>
    <t>Corylus avellana</t>
  </si>
  <si>
    <t>Cotinus coggygria</t>
  </si>
  <si>
    <t>Prunus spinosa</t>
  </si>
  <si>
    <t>Salix purpurea</t>
  </si>
  <si>
    <t>Sambucus nigra</t>
  </si>
  <si>
    <t>Ligustrum vulgare</t>
  </si>
  <si>
    <t>Viburnum lantana</t>
  </si>
  <si>
    <t>Viburnum opulus</t>
  </si>
  <si>
    <t>Sorbus aria</t>
  </si>
  <si>
    <t>Betula pendula</t>
  </si>
  <si>
    <t>Prunus avium</t>
  </si>
  <si>
    <t>Carpinus betulus</t>
  </si>
  <si>
    <t>Castanea sativa</t>
  </si>
  <si>
    <t>Quercus pubescens</t>
  </si>
  <si>
    <t>Acer campestre</t>
  </si>
  <si>
    <t>Acer opalus</t>
  </si>
  <si>
    <t>Prunus padus</t>
  </si>
  <si>
    <t>Pinus sylvestris</t>
  </si>
  <si>
    <t>Sorbus aucuparia</t>
  </si>
  <si>
    <t>Tilia cordata</t>
  </si>
  <si>
    <t>Prunus dulcis</t>
  </si>
  <si>
    <t>Prunus persica</t>
  </si>
  <si>
    <t>Ficus carica</t>
  </si>
  <si>
    <t>Bulletin de commande</t>
  </si>
  <si>
    <t>amélanchier</t>
  </si>
  <si>
    <t>Rabais pour professionnels revendeurs (paysagiste - pépiniériste - horticulteur - forestier): 20%, dès 20 pces 25%, dès 40 pces 30%</t>
  </si>
  <si>
    <t>Quittance</t>
  </si>
  <si>
    <t>Devis</t>
  </si>
  <si>
    <t xml:space="preserve">    Bulletin de livraison</t>
  </si>
  <si>
    <t>érable sycomore</t>
  </si>
  <si>
    <t>Acer pseudoplatanus</t>
  </si>
  <si>
    <t>non disponible -&gt; nous vous proposons des coronilles en remplacement</t>
  </si>
  <si>
    <r>
      <t xml:space="preserve">BUISSONS - </t>
    </r>
    <r>
      <rPr>
        <b/>
        <sz val="8"/>
        <color rgb="FF800080"/>
        <rFont val="Arial"/>
        <family val="2"/>
      </rPr>
      <t>TVA 2.6%</t>
    </r>
  </si>
  <si>
    <r>
      <t xml:space="preserve">ARBRES - </t>
    </r>
    <r>
      <rPr>
        <b/>
        <sz val="8"/>
        <color rgb="FF800080"/>
        <rFont val="Arial"/>
        <family val="2"/>
      </rPr>
      <t>TVA 2.6%</t>
    </r>
  </si>
  <si>
    <r>
      <t>ESSENCES MEDITERANEENES</t>
    </r>
    <r>
      <rPr>
        <b/>
        <sz val="8"/>
        <color rgb="FF800080"/>
        <rFont val="Arial"/>
        <family val="2"/>
      </rPr>
      <t xml:space="preserve"> - TVA 2.6%</t>
    </r>
  </si>
  <si>
    <t>Terreau sans tourbe, sac de 50lt (TVA 2.6%)</t>
  </si>
  <si>
    <t>Tuteur en acacia d'1.5m de haut (TVA 8.1%)</t>
  </si>
  <si>
    <t>Copeaux m3 (TVA 8.1%)</t>
  </si>
  <si>
    <t>Prairie fleurie indigène : Broma (CHF 0.13/gr) ou Walliser Trockenrasen (CHF 0.30/gr) (TVA 2.6%)</t>
  </si>
  <si>
    <t>L'envoi d'une commande par l'acquéreur constitue l'acceptation de nos conditions générales de vente. Nos conditions générales de ventes sont disponibles sur internet www.triageforestiercdf.ch/pepiniere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</si>
</sst>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CHF&quot;_-;\-* #,##0.00\ &quot;CHF&quot;_-;_-* &quot;-&quot;??\ &quot;CHF&quot;_-;_-@_-"/>
    <numFmt numFmtId="164" formatCode="#,##0.00_ ;\-#,##0.00\ "/>
    <numFmt numFmtId="165" formatCode="#,##0_ ;\-#,##0\ 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2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z val="8"/>
      <color rgb="FF80008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9" fontId="8" fillId="0" borderId="0" applyFont="0" applyFill="0" applyBorder="0" applyAlignment="0" applyProtection="0"/>
  </cellStyleXfs>
  <cellXfs count="153">
    <xf numFmtId="0" fontId="0" fillId="0" borderId="0" xfId="0"/>
    <xf numFmtId="0" fontId="1" fillId="0" borderId="0" xfId="1"/>
    <xf numFmtId="0" fontId="2" fillId="0" borderId="0" xfId="1" applyFont="1"/>
    <xf numFmtId="0" fontId="3" fillId="0" borderId="4" xfId="1" applyFont="1" applyBorder="1"/>
    <xf numFmtId="0" fontId="5" fillId="0" borderId="0" xfId="1" applyFont="1"/>
    <xf numFmtId="0" fontId="11" fillId="0" borderId="0" xfId="0" applyFont="1"/>
    <xf numFmtId="0" fontId="3" fillId="0" borderId="0" xfId="1" applyFont="1"/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5" fillId="0" borderId="9" xfId="1" applyFont="1" applyBorder="1"/>
    <xf numFmtId="0" fontId="0" fillId="0" borderId="8" xfId="0" applyBorder="1"/>
    <xf numFmtId="0" fontId="0" fillId="2" borderId="0" xfId="0" applyFill="1"/>
    <xf numFmtId="0" fontId="13" fillId="0" borderId="0" xfId="0" applyFont="1"/>
    <xf numFmtId="0" fontId="3" fillId="2" borderId="0" xfId="1" applyFont="1" applyFill="1"/>
    <xf numFmtId="0" fontId="12" fillId="0" borderId="0" xfId="0" applyFont="1"/>
    <xf numFmtId="0" fontId="7" fillId="0" borderId="6" xfId="1" applyFont="1" applyBorder="1"/>
    <xf numFmtId="0" fontId="12" fillId="0" borderId="15" xfId="0" applyFont="1" applyBorder="1" applyAlignment="1">
      <alignment horizontal="center" vertical="center"/>
    </xf>
    <xf numFmtId="0" fontId="2" fillId="0" borderId="4" xfId="1" applyFont="1" applyBorder="1"/>
    <xf numFmtId="0" fontId="2" fillId="0" borderId="17" xfId="1" applyFont="1" applyBorder="1"/>
    <xf numFmtId="0" fontId="2" fillId="0" borderId="17" xfId="1" applyFont="1" applyBorder="1" applyAlignment="1">
      <alignment horizontal="center" vertical="center"/>
    </xf>
    <xf numFmtId="0" fontId="0" fillId="0" borderId="17" xfId="0" applyBorder="1"/>
    <xf numFmtId="0" fontId="12" fillId="0" borderId="17" xfId="0" applyFont="1" applyBorder="1" applyAlignment="1">
      <alignment horizontal="center" vertical="center"/>
    </xf>
    <xf numFmtId="0" fontId="13" fillId="0" borderId="17" xfId="0" applyFont="1" applyBorder="1"/>
    <xf numFmtId="0" fontId="0" fillId="0" borderId="14" xfId="0" applyBorder="1"/>
    <xf numFmtId="0" fontId="0" fillId="0" borderId="19" xfId="0" applyBorder="1"/>
    <xf numFmtId="0" fontId="0" fillId="0" borderId="20" xfId="0" applyBorder="1"/>
    <xf numFmtId="0" fontId="6" fillId="0" borderId="20" xfId="1" applyFont="1" applyBorder="1"/>
    <xf numFmtId="0" fontId="2" fillId="0" borderId="19" xfId="1" applyFont="1" applyBorder="1"/>
    <xf numFmtId="0" fontId="2" fillId="0" borderId="19" xfId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3" fillId="0" borderId="19" xfId="0" applyFont="1" applyBorder="1"/>
    <xf numFmtId="0" fontId="2" fillId="0" borderId="9" xfId="1" applyFont="1" applyBorder="1"/>
    <xf numFmtId="0" fontId="0" fillId="0" borderId="18" xfId="0" applyBorder="1"/>
    <xf numFmtId="0" fontId="3" fillId="0" borderId="10" xfId="1" applyFont="1" applyBorder="1"/>
    <xf numFmtId="0" fontId="2" fillId="0" borderId="20" xfId="1" applyFont="1" applyBorder="1"/>
    <xf numFmtId="0" fontId="4" fillId="3" borderId="9" xfId="1" applyFont="1" applyFill="1" applyBorder="1"/>
    <xf numFmtId="0" fontId="9" fillId="3" borderId="0" xfId="0" applyFont="1" applyFill="1" applyAlignment="1">
      <alignment vertical="center"/>
    </xf>
    <xf numFmtId="2" fontId="3" fillId="0" borderId="26" xfId="1" applyNumberFormat="1" applyFont="1" applyBorder="1"/>
    <xf numFmtId="2" fontId="3" fillId="0" borderId="26" xfId="1" applyNumberFormat="1" applyFont="1" applyBorder="1" applyAlignment="1">
      <alignment horizontal="left"/>
    </xf>
    <xf numFmtId="0" fontId="3" fillId="0" borderId="26" xfId="1" applyFont="1" applyBorder="1"/>
    <xf numFmtId="0" fontId="10" fillId="0" borderId="26" xfId="0" applyFont="1" applyBorder="1"/>
    <xf numFmtId="0" fontId="3" fillId="0" borderId="17" xfId="1" applyFont="1" applyBorder="1"/>
    <xf numFmtId="0" fontId="3" fillId="0" borderId="18" xfId="1" applyFont="1" applyBorder="1"/>
    <xf numFmtId="0" fontId="1" fillId="0" borderId="26" xfId="1" applyBorder="1" applyAlignment="1">
      <alignment horizontal="left"/>
    </xf>
    <xf numFmtId="0" fontId="1" fillId="0" borderId="31" xfId="1" applyBorder="1" applyAlignment="1">
      <alignment horizontal="left"/>
    </xf>
    <xf numFmtId="0" fontId="3" fillId="0" borderId="31" xfId="1" applyFont="1" applyBorder="1"/>
    <xf numFmtId="0" fontId="1" fillId="0" borderId="26" xfId="1" applyBorder="1"/>
    <xf numFmtId="9" fontId="8" fillId="0" borderId="0" xfId="2" applyFont="1" applyFill="1" applyBorder="1" applyAlignment="1">
      <alignment horizontal="center" vertical="center"/>
    </xf>
    <xf numFmtId="9" fontId="8" fillId="2" borderId="16" xfId="2" applyFont="1" applyFill="1" applyBorder="1" applyAlignment="1">
      <alignment horizontal="center" vertical="center"/>
    </xf>
    <xf numFmtId="0" fontId="5" fillId="0" borderId="33" xfId="1" applyFont="1" applyBorder="1"/>
    <xf numFmtId="0" fontId="0" fillId="0" borderId="34" xfId="0" applyBorder="1"/>
    <xf numFmtId="0" fontId="12" fillId="0" borderId="34" xfId="0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/>
    </xf>
    <xf numFmtId="0" fontId="17" fillId="3" borderId="0" xfId="1" applyFont="1" applyFill="1"/>
    <xf numFmtId="0" fontId="5" fillId="2" borderId="0" xfId="1" applyFont="1" applyFill="1" applyAlignment="1">
      <alignment horizontal="left" vertical="top"/>
    </xf>
    <xf numFmtId="0" fontId="1" fillId="0" borderId="10" xfId="1" applyBorder="1" applyAlignment="1">
      <alignment horizontal="left"/>
    </xf>
    <xf numFmtId="0" fontId="7" fillId="0" borderId="0" xfId="1" applyFont="1"/>
    <xf numFmtId="0" fontId="4" fillId="3" borderId="0" xfId="1" applyFont="1" applyFill="1"/>
    <xf numFmtId="2" fontId="1" fillId="0" borderId="26" xfId="1" applyNumberFormat="1" applyBorder="1"/>
    <xf numFmtId="2" fontId="5" fillId="0" borderId="26" xfId="1" applyNumberFormat="1" applyFont="1" applyBorder="1"/>
    <xf numFmtId="2" fontId="1" fillId="0" borderId="26" xfId="1" applyNumberFormat="1" applyBorder="1" applyAlignment="1">
      <alignment horizontal="left"/>
    </xf>
    <xf numFmtId="2" fontId="5" fillId="0" borderId="26" xfId="1" applyNumberFormat="1" applyFont="1" applyBorder="1" applyAlignment="1">
      <alignment horizontal="left"/>
    </xf>
    <xf numFmtId="0" fontId="5" fillId="0" borderId="26" xfId="1" applyFont="1" applyBorder="1"/>
    <xf numFmtId="0" fontId="1" fillId="0" borderId="4" xfId="1" applyBorder="1"/>
    <xf numFmtId="0" fontId="1" fillId="0" borderId="31" xfId="1" applyBorder="1"/>
    <xf numFmtId="0" fontId="11" fillId="0" borderId="36" xfId="0" applyFont="1" applyBorder="1"/>
    <xf numFmtId="2" fontId="1" fillId="0" borderId="31" xfId="1" applyNumberFormat="1" applyBorder="1"/>
    <xf numFmtId="2" fontId="5" fillId="0" borderId="31" xfId="1" applyNumberFormat="1" applyFont="1" applyBorder="1"/>
    <xf numFmtId="2" fontId="1" fillId="0" borderId="31" xfId="1" applyNumberFormat="1" applyBorder="1" applyAlignment="1">
      <alignment horizontal="left"/>
    </xf>
    <xf numFmtId="2" fontId="5" fillId="0" borderId="31" xfId="1" applyNumberFormat="1" applyFont="1" applyBorder="1" applyAlignment="1">
      <alignment horizontal="left"/>
    </xf>
    <xf numFmtId="0" fontId="2" fillId="0" borderId="5" xfId="1" applyFont="1" applyBorder="1" applyAlignment="1">
      <alignment horizontal="center" vertical="center" wrapText="1"/>
    </xf>
    <xf numFmtId="0" fontId="5" fillId="0" borderId="31" xfId="1" applyFont="1" applyBorder="1"/>
    <xf numFmtId="0" fontId="5" fillId="0" borderId="6" xfId="1" applyFont="1" applyBorder="1"/>
    <xf numFmtId="0" fontId="5" fillId="0" borderId="4" xfId="1" applyFont="1" applyBorder="1"/>
    <xf numFmtId="0" fontId="1" fillId="0" borderId="17" xfId="1" applyBorder="1"/>
    <xf numFmtId="0" fontId="1" fillId="0" borderId="37" xfId="1" applyBorder="1"/>
    <xf numFmtId="0" fontId="2" fillId="0" borderId="7" xfId="1" applyFont="1" applyBorder="1" applyAlignment="1">
      <alignment horizontal="center" vertical="center" wrapText="1"/>
    </xf>
    <xf numFmtId="2" fontId="3" fillId="0" borderId="31" xfId="1" applyNumberFormat="1" applyFont="1" applyBorder="1"/>
    <xf numFmtId="2" fontId="3" fillId="0" borderId="31" xfId="1" applyNumberFormat="1" applyFont="1" applyBorder="1" applyAlignment="1">
      <alignment horizontal="left"/>
    </xf>
    <xf numFmtId="0" fontId="10" fillId="0" borderId="31" xfId="0" applyFont="1" applyBorder="1"/>
    <xf numFmtId="0" fontId="3" fillId="0" borderId="6" xfId="1" applyFont="1" applyBorder="1"/>
    <xf numFmtId="0" fontId="12" fillId="0" borderId="36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3" fillId="0" borderId="37" xfId="1" applyFont="1" applyBorder="1"/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1" xfId="1" applyFont="1" applyBorder="1"/>
    <xf numFmtId="165" fontId="15" fillId="0" borderId="27" xfId="1" applyNumberFormat="1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2" fontId="5" fillId="4" borderId="26" xfId="1" applyNumberFormat="1" applyFont="1" applyFill="1" applyBorder="1"/>
    <xf numFmtId="2" fontId="5" fillId="4" borderId="31" xfId="1" applyNumberFormat="1" applyFont="1" applyFill="1" applyBorder="1"/>
    <xf numFmtId="2" fontId="3" fillId="4" borderId="26" xfId="1" applyNumberFormat="1" applyFont="1" applyFill="1" applyBorder="1"/>
    <xf numFmtId="2" fontId="3" fillId="4" borderId="31" xfId="1" applyNumberFormat="1" applyFont="1" applyFill="1" applyBorder="1"/>
    <xf numFmtId="0" fontId="0" fillId="0" borderId="0" xfId="0" applyAlignment="1">
      <alignment horizontal="left" wrapText="1"/>
    </xf>
    <xf numFmtId="165" fontId="15" fillId="0" borderId="26" xfId="1" applyNumberFormat="1" applyFont="1" applyBorder="1" applyAlignment="1">
      <alignment horizontal="center" vertical="center"/>
    </xf>
    <xf numFmtId="165" fontId="15" fillId="0" borderId="38" xfId="1" applyNumberFormat="1" applyFont="1" applyBorder="1" applyAlignment="1">
      <alignment horizontal="center" vertical="center"/>
    </xf>
    <xf numFmtId="44" fontId="0" fillId="0" borderId="3" xfId="0" applyNumberFormat="1" applyBorder="1" applyAlignment="1">
      <alignment horizontal="center"/>
    </xf>
    <xf numFmtId="44" fontId="0" fillId="0" borderId="16" xfId="0" applyNumberFormat="1" applyBorder="1" applyAlignment="1">
      <alignment horizontal="center"/>
    </xf>
    <xf numFmtId="44" fontId="0" fillId="0" borderId="25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6" fillId="0" borderId="5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165" fontId="8" fillId="0" borderId="26" xfId="0" applyNumberFormat="1" applyFont="1" applyBorder="1" applyAlignment="1">
      <alignment horizontal="center" vertical="center"/>
    </xf>
    <xf numFmtId="165" fontId="8" fillId="0" borderId="38" xfId="0" applyNumberFormat="1" applyFont="1" applyBorder="1" applyAlignment="1">
      <alignment horizontal="center" vertical="center"/>
    </xf>
    <xf numFmtId="2" fontId="0" fillId="4" borderId="26" xfId="0" applyNumberFormat="1" applyFill="1" applyBorder="1" applyAlignment="1">
      <alignment horizontal="center"/>
    </xf>
    <xf numFmtId="2" fontId="0" fillId="4" borderId="31" xfId="0" applyNumberFormat="1" applyFill="1" applyBorder="1" applyAlignment="1">
      <alignment horizontal="center"/>
    </xf>
    <xf numFmtId="2" fontId="0" fillId="4" borderId="28" xfId="0" applyNumberFormat="1" applyFill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16" fillId="0" borderId="2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2" fontId="15" fillId="0" borderId="28" xfId="0" applyNumberFormat="1" applyFont="1" applyBorder="1" applyAlignment="1">
      <alignment horizontal="center"/>
    </xf>
    <xf numFmtId="2" fontId="15" fillId="0" borderId="25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5" fillId="2" borderId="0" xfId="1" applyFont="1" applyFill="1" applyAlignment="1">
      <alignment horizontal="left" vertical="top"/>
    </xf>
    <xf numFmtId="0" fontId="4" fillId="3" borderId="5" xfId="1" applyFont="1" applyFill="1" applyBorder="1" applyAlignment="1">
      <alignment horizontal="left"/>
    </xf>
    <xf numFmtId="0" fontId="4" fillId="3" borderId="7" xfId="1" applyFont="1" applyFill="1" applyBorder="1" applyAlignment="1">
      <alignment horizontal="left"/>
    </xf>
    <xf numFmtId="0" fontId="4" fillId="3" borderId="13" xfId="1" applyFont="1" applyFill="1" applyBorder="1" applyAlignment="1">
      <alignment horizontal="left"/>
    </xf>
    <xf numFmtId="0" fontId="4" fillId="3" borderId="4" xfId="1" applyFont="1" applyFill="1" applyBorder="1" applyAlignment="1">
      <alignment horizontal="left"/>
    </xf>
    <xf numFmtId="0" fontId="4" fillId="3" borderId="17" xfId="1" applyFont="1" applyFill="1" applyBorder="1" applyAlignment="1">
      <alignment horizontal="left"/>
    </xf>
    <xf numFmtId="0" fontId="4" fillId="3" borderId="14" xfId="1" applyFont="1" applyFill="1" applyBorder="1" applyAlignment="1">
      <alignment horizontal="left"/>
    </xf>
    <xf numFmtId="44" fontId="0" fillId="0" borderId="32" xfId="0" applyNumberFormat="1" applyBorder="1" applyAlignment="1">
      <alignment horizontal="center"/>
    </xf>
    <xf numFmtId="44" fontId="9" fillId="0" borderId="23" xfId="0" applyNumberFormat="1" applyFont="1" applyBorder="1" applyAlignment="1">
      <alignment horizontal="center"/>
    </xf>
    <xf numFmtId="44" fontId="9" fillId="0" borderId="24" xfId="0" applyNumberFormat="1" applyFon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44" fontId="0" fillId="0" borderId="31" xfId="0" applyNumberFormat="1" applyBorder="1" applyAlignment="1">
      <alignment horizontal="center"/>
    </xf>
    <xf numFmtId="44" fontId="0" fillId="0" borderId="28" xfId="0" applyNumberFormat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44" fontId="0" fillId="0" borderId="26" xfId="0" applyNumberFormat="1" applyBorder="1" applyAlignment="1">
      <alignment horizontal="center"/>
    </xf>
    <xf numFmtId="0" fontId="9" fillId="3" borderId="18" xfId="0" applyFont="1" applyFill="1" applyBorder="1" applyAlignment="1">
      <alignment horizontal="center" vertical="center"/>
    </xf>
    <xf numFmtId="44" fontId="0" fillId="4" borderId="26" xfId="0" applyNumberFormat="1" applyFill="1" applyBorder="1" applyAlignment="1">
      <alignment horizontal="center"/>
    </xf>
    <xf numFmtId="44" fontId="0" fillId="4" borderId="28" xfId="0" applyNumberFormat="1" applyFill="1" applyBorder="1" applyAlignment="1">
      <alignment horizontal="center"/>
    </xf>
    <xf numFmtId="0" fontId="1" fillId="0" borderId="6" xfId="1" applyBorder="1" applyAlignment="1">
      <alignment horizontal="left"/>
    </xf>
    <xf numFmtId="0" fontId="1" fillId="0" borderId="10" xfId="1" applyBorder="1" applyAlignment="1">
      <alignment horizontal="left"/>
    </xf>
    <xf numFmtId="164" fontId="0" fillId="0" borderId="22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3" fillId="0" borderId="14" xfId="1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666750</xdr:colOff>
      <xdr:row>64</xdr:row>
      <xdr:rowOff>47626</xdr:rowOff>
    </xdr:from>
    <xdr:to>
      <xdr:col>7</xdr:col>
      <xdr:colOff>114300</xdr:colOff>
      <xdr:row>68</xdr:row>
      <xdr:rowOff>10727</xdr:rowOff>
    </xdr:to>
    <xdr:pic>
      <xdr:nvPicPr>
        <xdr:cNvPr id="1111" name="Image 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2249151"/>
          <a:ext cx="2085975" cy="73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28575</xdr:colOff>
      <xdr:row>1</xdr:row>
      <xdr:rowOff>28575</xdr:rowOff>
    </xdr:from>
    <xdr:to>
      <xdr:col>18</xdr:col>
      <xdr:colOff>504825</xdr:colOff>
      <xdr:row>7</xdr:row>
      <xdr:rowOff>142875</xdr:rowOff>
    </xdr:to>
    <xdr:pic>
      <xdr:nvPicPr>
        <xdr:cNvPr id="1112" name="Image 3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8575"/>
          <a:ext cx="202882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S71"/>
  <sheetViews>
    <sheetView tabSelected="1" view="pageLayout" zoomScaleNormal="70" workbookViewId="0">
      <selection activeCell="B65" sqref="B65"/>
    </sheetView>
  </sheetViews>
  <sheetFormatPr baseColWidth="10" defaultColWidth="0.140625" defaultRowHeight="15" x14ac:dyDescent="0.25"/>
  <cols>
    <col min="1" max="1" width="20.140625" customWidth="1"/>
    <col min="2" max="2" width="2.5703125" customWidth="1"/>
    <col min="3" max="3" width="20.140625" customWidth="1"/>
    <col min="4" max="4" width="2.5703125" customWidth="1"/>
    <col min="5" max="5" width="4.85546875" style="9" customWidth="1"/>
    <col min="6" max="7" width="4.7109375" customWidth="1"/>
    <col min="8" max="8" width="2.5703125" style="9" customWidth="1"/>
    <col min="9" max="9" width="2.42578125" style="9" customWidth="1"/>
    <col min="10" max="11" width="4.7109375" customWidth="1"/>
    <col min="12" max="12" width="4.85546875" style="9" customWidth="1"/>
    <col min="13" max="13" width="2.5703125" customWidth="1"/>
    <col min="14" max="14" width="6.7109375" customWidth="1"/>
    <col min="15" max="15" width="4.85546875" style="9" customWidth="1"/>
    <col min="16" max="16" width="4.7109375" customWidth="1"/>
    <col min="17" max="17" width="6.7109375" customWidth="1"/>
    <col min="18" max="19" width="7.28515625" customWidth="1"/>
  </cols>
  <sheetData>
    <row r="1" spans="1:19" ht="6.75" customHeight="1" x14ac:dyDescent="0.25"/>
    <row r="2" spans="1:19" x14ac:dyDescent="0.25">
      <c r="A2" s="5" t="s">
        <v>96</v>
      </c>
      <c r="B2" s="68"/>
      <c r="C2" s="5" t="s">
        <v>101</v>
      </c>
      <c r="D2" s="68"/>
      <c r="E2"/>
      <c r="F2" s="5" t="s">
        <v>99</v>
      </c>
      <c r="H2" s="84"/>
      <c r="K2" s="9"/>
      <c r="L2" s="85" t="s">
        <v>100</v>
      </c>
      <c r="M2" s="84"/>
      <c r="N2" s="9"/>
      <c r="O2" s="16"/>
    </row>
    <row r="3" spans="1:19" ht="11.25" customHeight="1" x14ac:dyDescent="0.25">
      <c r="A3" s="22"/>
      <c r="B3" s="22"/>
      <c r="C3" s="22"/>
      <c r="D3" s="22"/>
      <c r="E3" s="23"/>
      <c r="F3" s="22"/>
      <c r="G3" s="22"/>
      <c r="H3" s="23"/>
      <c r="I3" s="23"/>
      <c r="J3" s="22"/>
      <c r="K3" s="22"/>
      <c r="L3" s="23"/>
      <c r="M3" s="22"/>
      <c r="N3" s="22"/>
      <c r="O3"/>
    </row>
    <row r="4" spans="1:19" ht="20.25" x14ac:dyDescent="0.3">
      <c r="A4" s="17" t="s">
        <v>37</v>
      </c>
      <c r="B4" s="59"/>
      <c r="C4" s="36"/>
      <c r="D4" s="36"/>
      <c r="E4" s="36"/>
      <c r="F4" s="36"/>
      <c r="G4" s="36"/>
      <c r="H4" s="36"/>
      <c r="I4" s="36"/>
      <c r="J4" s="27"/>
      <c r="K4" s="27"/>
      <c r="L4" s="27"/>
      <c r="M4" s="28"/>
      <c r="N4" s="18"/>
      <c r="O4"/>
      <c r="Q4" s="9"/>
    </row>
    <row r="5" spans="1:19" ht="20.25" customHeight="1" x14ac:dyDescent="0.3">
      <c r="A5" s="33"/>
      <c r="B5" s="2"/>
      <c r="C5" s="29"/>
      <c r="D5" s="29"/>
      <c r="E5" s="30"/>
      <c r="F5" s="29"/>
      <c r="G5" s="29"/>
      <c r="H5" s="30"/>
      <c r="I5" s="30"/>
      <c r="J5" s="26"/>
      <c r="K5" s="26"/>
      <c r="L5" s="31"/>
      <c r="M5" s="32"/>
      <c r="N5" s="34"/>
    </row>
    <row r="6" spans="1:19" ht="12" customHeight="1" x14ac:dyDescent="0.3">
      <c r="A6" s="19"/>
      <c r="B6" s="20"/>
      <c r="C6" s="20"/>
      <c r="D6" s="20"/>
      <c r="E6" s="21"/>
      <c r="F6" s="20"/>
      <c r="G6" s="20"/>
      <c r="H6" s="21"/>
      <c r="I6" s="21"/>
      <c r="J6" s="22"/>
      <c r="K6" s="22"/>
      <c r="L6" s="23"/>
      <c r="M6" s="24"/>
      <c r="N6" s="25"/>
    </row>
    <row r="7" spans="1:19" ht="11.25" customHeight="1" x14ac:dyDescent="0.3">
      <c r="A7" s="2"/>
      <c r="B7" s="2"/>
      <c r="C7" s="2"/>
      <c r="D7" s="2"/>
      <c r="E7" s="7"/>
      <c r="F7" s="2"/>
      <c r="G7" s="2"/>
      <c r="H7" s="7"/>
      <c r="I7" s="7"/>
      <c r="M7" s="14"/>
    </row>
    <row r="8" spans="1:19" x14ac:dyDescent="0.25">
      <c r="A8" s="5" t="s">
        <v>55</v>
      </c>
      <c r="B8" s="5"/>
      <c r="C8" s="2"/>
      <c r="D8" s="2"/>
      <c r="E8" s="7"/>
    </row>
    <row r="9" spans="1:19" x14ac:dyDescent="0.25">
      <c r="A9" s="5" t="s">
        <v>98</v>
      </c>
      <c r="B9" s="5"/>
      <c r="C9" s="2"/>
      <c r="D9" s="2"/>
      <c r="E9" s="7"/>
    </row>
    <row r="10" spans="1:19" ht="9.9499999999999993" customHeight="1" x14ac:dyDescent="0.25">
      <c r="A10" s="1"/>
      <c r="B10" s="1"/>
      <c r="C10" s="1"/>
      <c r="D10" s="1"/>
      <c r="E10" s="8"/>
      <c r="F10" s="2"/>
    </row>
    <row r="11" spans="1:19" ht="28.5" customHeight="1" x14ac:dyDescent="0.25">
      <c r="A11" s="73" t="s">
        <v>42</v>
      </c>
      <c r="B11" s="54"/>
      <c r="C11" s="79" t="s">
        <v>43</v>
      </c>
      <c r="D11" s="54"/>
      <c r="E11" s="55" t="s">
        <v>31</v>
      </c>
      <c r="F11" s="119" t="s">
        <v>44</v>
      </c>
      <c r="G11" s="120"/>
      <c r="H11" s="110" t="s">
        <v>31</v>
      </c>
      <c r="I11" s="111"/>
      <c r="J11" s="119" t="s">
        <v>45</v>
      </c>
      <c r="K11" s="139"/>
      <c r="L11" s="55" t="s">
        <v>31</v>
      </c>
      <c r="M11" s="119" t="s">
        <v>46</v>
      </c>
      <c r="N11" s="139"/>
      <c r="O11" s="55" t="s">
        <v>31</v>
      </c>
      <c r="P11" s="119" t="s">
        <v>47</v>
      </c>
      <c r="Q11" s="139"/>
      <c r="R11" s="140" t="s">
        <v>30</v>
      </c>
      <c r="S11" s="139"/>
    </row>
    <row r="12" spans="1:19" ht="15" customHeight="1" x14ac:dyDescent="0.25">
      <c r="A12" s="37" t="s">
        <v>105</v>
      </c>
      <c r="B12" s="60"/>
      <c r="C12" s="56" t="s">
        <v>51</v>
      </c>
      <c r="D12" s="56"/>
      <c r="E12" s="38"/>
      <c r="F12" s="121" t="s">
        <v>50</v>
      </c>
      <c r="G12" s="121"/>
      <c r="H12" s="38"/>
      <c r="I12" s="38"/>
      <c r="J12" s="121" t="s">
        <v>50</v>
      </c>
      <c r="K12" s="121"/>
      <c r="L12" s="38"/>
      <c r="M12" s="121" t="s">
        <v>50</v>
      </c>
      <c r="N12" s="121"/>
      <c r="O12" s="38"/>
      <c r="P12" s="121" t="s">
        <v>50</v>
      </c>
      <c r="Q12" s="121"/>
      <c r="R12" s="121" t="s">
        <v>50</v>
      </c>
      <c r="S12" s="142"/>
    </row>
    <row r="13" spans="1:19" x14ac:dyDescent="0.25">
      <c r="A13" s="61" t="s">
        <v>97</v>
      </c>
      <c r="B13" s="69"/>
      <c r="C13" s="39" t="s">
        <v>56</v>
      </c>
      <c r="D13" s="80"/>
      <c r="E13" s="91"/>
      <c r="F13" s="122">
        <v>21.5</v>
      </c>
      <c r="G13" s="123"/>
      <c r="H13" s="101"/>
      <c r="I13" s="102"/>
      <c r="J13" s="117">
        <v>28</v>
      </c>
      <c r="K13" s="118"/>
      <c r="L13" s="91"/>
      <c r="M13" s="117">
        <v>37</v>
      </c>
      <c r="N13" s="118"/>
      <c r="O13" s="91"/>
      <c r="P13" s="117"/>
      <c r="Q13" s="118"/>
      <c r="R13" s="105">
        <f t="shared" ref="R13:R36" si="0">(E13*F13)+(H13*J13)+(L13*M13)</f>
        <v>0</v>
      </c>
      <c r="S13" s="105"/>
    </row>
    <row r="14" spans="1:19" x14ac:dyDescent="0.25">
      <c r="A14" s="62" t="s">
        <v>0</v>
      </c>
      <c r="B14" s="70"/>
      <c r="C14" s="39" t="s">
        <v>57</v>
      </c>
      <c r="D14" s="80"/>
      <c r="E14" s="92"/>
      <c r="F14" s="117">
        <v>22</v>
      </c>
      <c r="G14" s="118"/>
      <c r="H14" s="112"/>
      <c r="I14" s="113"/>
      <c r="J14" s="117">
        <v>29</v>
      </c>
      <c r="K14" s="118"/>
      <c r="L14" s="92"/>
      <c r="M14" s="117">
        <v>38</v>
      </c>
      <c r="N14" s="118"/>
      <c r="O14" s="92"/>
      <c r="P14" s="117"/>
      <c r="Q14" s="118"/>
      <c r="R14" s="105">
        <f t="shared" si="0"/>
        <v>0</v>
      </c>
      <c r="S14" s="105"/>
    </row>
    <row r="15" spans="1:19" x14ac:dyDescent="0.25">
      <c r="A15" s="61" t="s">
        <v>41</v>
      </c>
      <c r="B15" s="69"/>
      <c r="C15" s="39" t="s">
        <v>58</v>
      </c>
      <c r="D15" s="80"/>
      <c r="E15" s="91"/>
      <c r="F15" s="117">
        <v>21.5</v>
      </c>
      <c r="G15" s="118"/>
      <c r="H15" s="101"/>
      <c r="I15" s="102"/>
      <c r="J15" s="117">
        <v>28</v>
      </c>
      <c r="K15" s="118"/>
      <c r="L15" s="91"/>
      <c r="M15" s="117">
        <v>37</v>
      </c>
      <c r="N15" s="118"/>
      <c r="O15" s="92"/>
      <c r="P15" s="117"/>
      <c r="Q15" s="118"/>
      <c r="R15" s="105">
        <f t="shared" si="0"/>
        <v>0</v>
      </c>
      <c r="S15" s="105"/>
    </row>
    <row r="16" spans="1:19" x14ac:dyDescent="0.25">
      <c r="A16" s="96" t="s">
        <v>1</v>
      </c>
      <c r="B16" s="97"/>
      <c r="C16" s="98" t="s">
        <v>59</v>
      </c>
      <c r="D16" s="99"/>
      <c r="E16" s="114" t="s">
        <v>104</v>
      </c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6"/>
      <c r="R16" s="143"/>
      <c r="S16" s="144"/>
    </row>
    <row r="17" spans="1:19" x14ac:dyDescent="0.25">
      <c r="A17" s="62" t="s">
        <v>28</v>
      </c>
      <c r="B17" s="70"/>
      <c r="C17" s="39" t="s">
        <v>60</v>
      </c>
      <c r="D17" s="80"/>
      <c r="E17" s="92"/>
      <c r="F17" s="117">
        <v>21.5</v>
      </c>
      <c r="G17" s="118"/>
      <c r="H17" s="101"/>
      <c r="I17" s="102"/>
      <c r="J17" s="117">
        <v>28</v>
      </c>
      <c r="K17" s="118"/>
      <c r="L17" s="92"/>
      <c r="M17" s="117">
        <v>37</v>
      </c>
      <c r="N17" s="118"/>
      <c r="O17" s="92"/>
      <c r="P17" s="117"/>
      <c r="Q17" s="118"/>
      <c r="R17" s="141">
        <f t="shared" si="0"/>
        <v>0</v>
      </c>
      <c r="S17" s="138"/>
    </row>
    <row r="18" spans="1:19" x14ac:dyDescent="0.25">
      <c r="A18" s="61" t="s">
        <v>48</v>
      </c>
      <c r="B18" s="69"/>
      <c r="C18" s="39" t="s">
        <v>61</v>
      </c>
      <c r="D18" s="80"/>
      <c r="E18" s="92"/>
      <c r="F18" s="117">
        <v>21.5</v>
      </c>
      <c r="G18" s="118"/>
      <c r="H18" s="101"/>
      <c r="I18" s="102"/>
      <c r="J18" s="117">
        <v>28</v>
      </c>
      <c r="K18" s="118"/>
      <c r="L18" s="92"/>
      <c r="M18" s="117">
        <v>37</v>
      </c>
      <c r="N18" s="118"/>
      <c r="O18" s="92"/>
      <c r="P18" s="117"/>
      <c r="Q18" s="118"/>
      <c r="R18" s="105">
        <f t="shared" si="0"/>
        <v>0</v>
      </c>
      <c r="S18" s="105"/>
    </row>
    <row r="19" spans="1:19" x14ac:dyDescent="0.25">
      <c r="A19" s="62" t="s">
        <v>2</v>
      </c>
      <c r="B19" s="70"/>
      <c r="C19" s="39" t="s">
        <v>62</v>
      </c>
      <c r="D19" s="80"/>
      <c r="E19" s="92"/>
      <c r="F19" s="117">
        <v>21.5</v>
      </c>
      <c r="G19" s="118"/>
      <c r="H19" s="101"/>
      <c r="I19" s="102"/>
      <c r="J19" s="117">
        <v>28</v>
      </c>
      <c r="K19" s="118"/>
      <c r="L19" s="92"/>
      <c r="M19" s="117">
        <v>37</v>
      </c>
      <c r="N19" s="118"/>
      <c r="O19" s="92"/>
      <c r="P19" s="117"/>
      <c r="Q19" s="118"/>
      <c r="R19" s="105">
        <f t="shared" si="0"/>
        <v>0</v>
      </c>
      <c r="S19" s="105"/>
    </row>
    <row r="20" spans="1:19" x14ac:dyDescent="0.25">
      <c r="A20" s="62" t="s">
        <v>19</v>
      </c>
      <c r="B20" s="70"/>
      <c r="C20" s="39" t="s">
        <v>63</v>
      </c>
      <c r="D20" s="80"/>
      <c r="E20" s="92"/>
      <c r="F20" s="117">
        <v>21.5</v>
      </c>
      <c r="G20" s="118"/>
      <c r="H20" s="101"/>
      <c r="I20" s="102"/>
      <c r="J20" s="117">
        <v>28</v>
      </c>
      <c r="K20" s="118"/>
      <c r="L20" s="92"/>
      <c r="M20" s="117">
        <v>37</v>
      </c>
      <c r="N20" s="118"/>
      <c r="O20" s="92"/>
      <c r="P20" s="117"/>
      <c r="Q20" s="118"/>
      <c r="R20" s="105">
        <f t="shared" si="0"/>
        <v>0</v>
      </c>
      <c r="S20" s="105"/>
    </row>
    <row r="21" spans="1:19" x14ac:dyDescent="0.25">
      <c r="A21" s="62" t="s">
        <v>3</v>
      </c>
      <c r="B21" s="70"/>
      <c r="C21" s="39" t="s">
        <v>64</v>
      </c>
      <c r="D21" s="80"/>
      <c r="E21" s="92"/>
      <c r="F21" s="117">
        <v>17.5</v>
      </c>
      <c r="G21" s="118"/>
      <c r="H21" s="101"/>
      <c r="I21" s="102"/>
      <c r="J21" s="117">
        <v>23.5</v>
      </c>
      <c r="K21" s="118"/>
      <c r="L21" s="92"/>
      <c r="M21" s="117">
        <v>32.5</v>
      </c>
      <c r="N21" s="118"/>
      <c r="O21" s="92"/>
      <c r="P21" s="117"/>
      <c r="Q21" s="118"/>
      <c r="R21" s="105">
        <f t="shared" si="0"/>
        <v>0</v>
      </c>
      <c r="S21" s="105"/>
    </row>
    <row r="22" spans="1:19" x14ac:dyDescent="0.25">
      <c r="A22" s="62" t="s">
        <v>4</v>
      </c>
      <c r="B22" s="70"/>
      <c r="C22" s="39" t="s">
        <v>65</v>
      </c>
      <c r="D22" s="80"/>
      <c r="E22" s="92"/>
      <c r="F22" s="117">
        <v>17.5</v>
      </c>
      <c r="G22" s="118"/>
      <c r="H22" s="101"/>
      <c r="I22" s="102"/>
      <c r="J22" s="117">
        <v>23.5</v>
      </c>
      <c r="K22" s="118"/>
      <c r="L22" s="92"/>
      <c r="M22" s="117">
        <v>32.5</v>
      </c>
      <c r="N22" s="118"/>
      <c r="O22" s="92"/>
      <c r="P22" s="117"/>
      <c r="Q22" s="118"/>
      <c r="R22" s="105">
        <f t="shared" si="0"/>
        <v>0</v>
      </c>
      <c r="S22" s="105"/>
    </row>
    <row r="23" spans="1:19" x14ac:dyDescent="0.25">
      <c r="A23" s="62" t="s">
        <v>5</v>
      </c>
      <c r="B23" s="70"/>
      <c r="C23" s="39" t="s">
        <v>66</v>
      </c>
      <c r="D23" s="80"/>
      <c r="E23" s="92"/>
      <c r="F23" s="117">
        <v>21.5</v>
      </c>
      <c r="G23" s="118"/>
      <c r="H23" s="101"/>
      <c r="I23" s="102"/>
      <c r="J23" s="117">
        <v>28</v>
      </c>
      <c r="K23" s="118"/>
      <c r="L23" s="92"/>
      <c r="M23" s="117">
        <v>37</v>
      </c>
      <c r="N23" s="118"/>
      <c r="O23" s="92"/>
      <c r="P23" s="117"/>
      <c r="Q23" s="118"/>
      <c r="R23" s="105">
        <f t="shared" si="0"/>
        <v>0</v>
      </c>
      <c r="S23" s="105"/>
    </row>
    <row r="24" spans="1:19" x14ac:dyDescent="0.25">
      <c r="A24" s="62" t="s">
        <v>6</v>
      </c>
      <c r="B24" s="70"/>
      <c r="C24" s="39" t="s">
        <v>67</v>
      </c>
      <c r="D24" s="80"/>
      <c r="E24" s="92"/>
      <c r="F24" s="117">
        <v>29</v>
      </c>
      <c r="G24" s="118"/>
      <c r="H24" s="101"/>
      <c r="I24" s="102"/>
      <c r="J24" s="117">
        <v>44</v>
      </c>
      <c r="K24" s="118"/>
      <c r="L24" s="92"/>
      <c r="M24" s="117">
        <v>66</v>
      </c>
      <c r="N24" s="118"/>
      <c r="O24" s="92"/>
      <c r="P24" s="117"/>
      <c r="Q24" s="118"/>
      <c r="R24" s="105">
        <f t="shared" ref="R24" si="1">(E24*F24)+(H24*J24)+(L24*M24)</f>
        <v>0</v>
      </c>
      <c r="S24" s="105"/>
    </row>
    <row r="25" spans="1:19" x14ac:dyDescent="0.25">
      <c r="A25" s="62" t="s">
        <v>7</v>
      </c>
      <c r="B25" s="70"/>
      <c r="C25" s="39" t="s">
        <v>68</v>
      </c>
      <c r="D25" s="80"/>
      <c r="E25" s="92"/>
      <c r="F25" s="117">
        <v>15.5</v>
      </c>
      <c r="G25" s="118"/>
      <c r="H25" s="101"/>
      <c r="I25" s="102"/>
      <c r="J25" s="117">
        <v>21</v>
      </c>
      <c r="K25" s="118"/>
      <c r="L25" s="92"/>
      <c r="M25" s="117">
        <v>29</v>
      </c>
      <c r="N25" s="118"/>
      <c r="O25" s="92"/>
      <c r="P25" s="117"/>
      <c r="Q25" s="118"/>
      <c r="R25" s="105">
        <f t="shared" si="0"/>
        <v>0</v>
      </c>
      <c r="S25" s="105"/>
    </row>
    <row r="26" spans="1:19" x14ac:dyDescent="0.25">
      <c r="A26" s="63" t="s">
        <v>54</v>
      </c>
      <c r="B26" s="71"/>
      <c r="C26" s="39" t="s">
        <v>69</v>
      </c>
      <c r="D26" s="80"/>
      <c r="E26" s="92"/>
      <c r="F26" s="117">
        <v>21.5</v>
      </c>
      <c r="G26" s="118"/>
      <c r="H26" s="101"/>
      <c r="I26" s="102"/>
      <c r="J26" s="117">
        <v>28</v>
      </c>
      <c r="K26" s="118"/>
      <c r="L26" s="92"/>
      <c r="M26" s="117">
        <v>37</v>
      </c>
      <c r="N26" s="118"/>
      <c r="O26" s="92"/>
      <c r="P26" s="117"/>
      <c r="Q26" s="118"/>
      <c r="R26" s="105">
        <f t="shared" si="0"/>
        <v>0</v>
      </c>
      <c r="S26" s="105"/>
    </row>
    <row r="27" spans="1:19" x14ac:dyDescent="0.25">
      <c r="A27" s="62" t="s">
        <v>9</v>
      </c>
      <c r="B27" s="70"/>
      <c r="C27" s="39" t="s">
        <v>70</v>
      </c>
      <c r="D27" s="80"/>
      <c r="E27" s="92"/>
      <c r="F27" s="117">
        <v>21.5</v>
      </c>
      <c r="G27" s="118"/>
      <c r="H27" s="101"/>
      <c r="I27" s="102"/>
      <c r="J27" s="117">
        <v>28</v>
      </c>
      <c r="K27" s="118"/>
      <c r="L27" s="92"/>
      <c r="M27" s="117">
        <v>37</v>
      </c>
      <c r="N27" s="118"/>
      <c r="O27" s="92"/>
      <c r="P27" s="117"/>
      <c r="Q27" s="118"/>
      <c r="R27" s="105">
        <f t="shared" si="0"/>
        <v>0</v>
      </c>
      <c r="S27" s="105"/>
    </row>
    <row r="28" spans="1:19" x14ac:dyDescent="0.25">
      <c r="A28" s="62" t="s">
        <v>20</v>
      </c>
      <c r="B28" s="70"/>
      <c r="C28" s="39" t="s">
        <v>71</v>
      </c>
      <c r="D28" s="80"/>
      <c r="E28" s="92"/>
      <c r="F28" s="117">
        <v>35</v>
      </c>
      <c r="G28" s="118"/>
      <c r="H28" s="101"/>
      <c r="I28" s="102"/>
      <c r="J28" s="117">
        <v>53</v>
      </c>
      <c r="K28" s="118"/>
      <c r="L28" s="92"/>
      <c r="M28" s="117">
        <v>80</v>
      </c>
      <c r="N28" s="118"/>
      <c r="O28" s="92"/>
      <c r="P28" s="117"/>
      <c r="Q28" s="118"/>
      <c r="R28" s="105">
        <f t="shared" si="0"/>
        <v>0</v>
      </c>
      <c r="S28" s="105"/>
    </row>
    <row r="29" spans="1:19" x14ac:dyDescent="0.25">
      <c r="A29" s="62" t="s">
        <v>17</v>
      </c>
      <c r="B29" s="70"/>
      <c r="C29" s="39" t="s">
        <v>72</v>
      </c>
      <c r="D29" s="80"/>
      <c r="E29" s="92"/>
      <c r="F29" s="117">
        <v>22</v>
      </c>
      <c r="G29" s="118"/>
      <c r="H29" s="101"/>
      <c r="I29" s="102"/>
      <c r="J29" s="117">
        <v>29</v>
      </c>
      <c r="K29" s="118"/>
      <c r="L29" s="92"/>
      <c r="M29" s="117">
        <v>38</v>
      </c>
      <c r="N29" s="118"/>
      <c r="O29" s="92"/>
      <c r="P29" s="117"/>
      <c r="Q29" s="118"/>
      <c r="R29" s="105">
        <f t="shared" si="0"/>
        <v>0</v>
      </c>
      <c r="S29" s="105"/>
    </row>
    <row r="30" spans="1:19" x14ac:dyDescent="0.25">
      <c r="A30" s="62" t="s">
        <v>10</v>
      </c>
      <c r="B30" s="70"/>
      <c r="C30" s="39" t="s">
        <v>73</v>
      </c>
      <c r="D30" s="80"/>
      <c r="E30" s="92"/>
      <c r="F30" s="117">
        <v>17.5</v>
      </c>
      <c r="G30" s="118"/>
      <c r="H30" s="101"/>
      <c r="I30" s="102"/>
      <c r="J30" s="117">
        <v>23.5</v>
      </c>
      <c r="K30" s="118"/>
      <c r="L30" s="92"/>
      <c r="M30" s="117">
        <v>32.5</v>
      </c>
      <c r="N30" s="118"/>
      <c r="O30" s="92"/>
      <c r="P30" s="117"/>
      <c r="Q30" s="118"/>
      <c r="R30" s="105">
        <f t="shared" si="0"/>
        <v>0</v>
      </c>
      <c r="S30" s="105"/>
    </row>
    <row r="31" spans="1:19" x14ac:dyDescent="0.25">
      <c r="A31" s="62" t="s">
        <v>16</v>
      </c>
      <c r="B31" s="70"/>
      <c r="C31" s="39" t="s">
        <v>74</v>
      </c>
      <c r="D31" s="80"/>
      <c r="E31" s="92"/>
      <c r="F31" s="117">
        <v>17.5</v>
      </c>
      <c r="G31" s="118"/>
      <c r="H31" s="101"/>
      <c r="I31" s="102"/>
      <c r="J31" s="117">
        <v>23.5</v>
      </c>
      <c r="K31" s="118"/>
      <c r="L31" s="92"/>
      <c r="M31" s="117">
        <v>32.5</v>
      </c>
      <c r="N31" s="118"/>
      <c r="O31" s="92"/>
      <c r="P31" s="117"/>
      <c r="Q31" s="118"/>
      <c r="R31" s="105">
        <f t="shared" si="0"/>
        <v>0</v>
      </c>
      <c r="S31" s="105"/>
    </row>
    <row r="32" spans="1:19" x14ac:dyDescent="0.25">
      <c r="A32" s="62" t="s">
        <v>15</v>
      </c>
      <c r="B32" s="70"/>
      <c r="C32" s="39" t="s">
        <v>75</v>
      </c>
      <c r="D32" s="80"/>
      <c r="E32" s="92"/>
      <c r="F32" s="117">
        <v>17.5</v>
      </c>
      <c r="G32" s="118"/>
      <c r="H32" s="101"/>
      <c r="I32" s="102"/>
      <c r="J32" s="117">
        <v>23.5</v>
      </c>
      <c r="K32" s="118"/>
      <c r="L32" s="92"/>
      <c r="M32" s="117">
        <v>32.5</v>
      </c>
      <c r="N32" s="118"/>
      <c r="O32" s="92"/>
      <c r="P32" s="117"/>
      <c r="Q32" s="118"/>
      <c r="R32" s="105">
        <f t="shared" si="0"/>
        <v>0</v>
      </c>
      <c r="S32" s="105"/>
    </row>
    <row r="33" spans="1:19" x14ac:dyDescent="0.25">
      <c r="A33" s="61" t="s">
        <v>39</v>
      </c>
      <c r="B33" s="69"/>
      <c r="C33" s="39" t="s">
        <v>76</v>
      </c>
      <c r="D33" s="80"/>
      <c r="E33" s="92"/>
      <c r="F33" s="117">
        <v>15.5</v>
      </c>
      <c r="G33" s="118"/>
      <c r="H33" s="101"/>
      <c r="I33" s="102"/>
      <c r="J33" s="117">
        <v>21</v>
      </c>
      <c r="K33" s="118"/>
      <c r="L33" s="92"/>
      <c r="M33" s="117">
        <v>29</v>
      </c>
      <c r="N33" s="118"/>
      <c r="O33" s="92"/>
      <c r="P33" s="117"/>
      <c r="Q33" s="118"/>
      <c r="R33" s="105">
        <f t="shared" si="0"/>
        <v>0</v>
      </c>
      <c r="S33" s="105"/>
    </row>
    <row r="34" spans="1:19" x14ac:dyDescent="0.25">
      <c r="A34" s="64" t="s">
        <v>11</v>
      </c>
      <c r="B34" s="72"/>
      <c r="C34" s="40" t="s">
        <v>77</v>
      </c>
      <c r="D34" s="81"/>
      <c r="E34" s="92"/>
      <c r="F34" s="117">
        <v>17.5</v>
      </c>
      <c r="G34" s="118"/>
      <c r="H34" s="101"/>
      <c r="I34" s="102"/>
      <c r="J34" s="117">
        <v>23.5</v>
      </c>
      <c r="K34" s="118"/>
      <c r="L34" s="92"/>
      <c r="M34" s="117">
        <v>32.5</v>
      </c>
      <c r="N34" s="118"/>
      <c r="O34" s="92"/>
      <c r="P34" s="117"/>
      <c r="Q34" s="118"/>
      <c r="R34" s="105">
        <f t="shared" si="0"/>
        <v>0</v>
      </c>
      <c r="S34" s="105"/>
    </row>
    <row r="35" spans="1:19" x14ac:dyDescent="0.25">
      <c r="A35" s="62" t="s">
        <v>12</v>
      </c>
      <c r="B35" s="70"/>
      <c r="C35" s="39" t="s">
        <v>78</v>
      </c>
      <c r="D35" s="80"/>
      <c r="E35" s="92"/>
      <c r="F35" s="117">
        <v>15.5</v>
      </c>
      <c r="G35" s="118"/>
      <c r="H35" s="101"/>
      <c r="I35" s="102"/>
      <c r="J35" s="117">
        <v>21</v>
      </c>
      <c r="K35" s="118"/>
      <c r="L35" s="92"/>
      <c r="M35" s="117">
        <v>29</v>
      </c>
      <c r="N35" s="118"/>
      <c r="O35" s="92"/>
      <c r="P35" s="117"/>
      <c r="Q35" s="118"/>
      <c r="R35" s="105">
        <f t="shared" si="0"/>
        <v>0</v>
      </c>
      <c r="S35" s="105"/>
    </row>
    <row r="36" spans="1:19" x14ac:dyDescent="0.25">
      <c r="A36" s="62" t="s">
        <v>13</v>
      </c>
      <c r="B36" s="70"/>
      <c r="C36" s="39" t="s">
        <v>79</v>
      </c>
      <c r="D36" s="80"/>
      <c r="E36" s="92"/>
      <c r="F36" s="117">
        <v>21.5</v>
      </c>
      <c r="G36" s="118"/>
      <c r="H36" s="101"/>
      <c r="I36" s="102"/>
      <c r="J36" s="117">
        <v>28</v>
      </c>
      <c r="K36" s="118"/>
      <c r="L36" s="92"/>
      <c r="M36" s="117">
        <v>37</v>
      </c>
      <c r="N36" s="118"/>
      <c r="O36" s="92"/>
      <c r="P36" s="117"/>
      <c r="Q36" s="118"/>
      <c r="R36" s="105">
        <f t="shared" si="0"/>
        <v>0</v>
      </c>
      <c r="S36" s="105"/>
    </row>
    <row r="37" spans="1:19" x14ac:dyDescent="0.25">
      <c r="A37" s="62" t="s">
        <v>14</v>
      </c>
      <c r="B37" s="70"/>
      <c r="C37" s="39" t="s">
        <v>80</v>
      </c>
      <c r="D37" s="80"/>
      <c r="E37" s="92"/>
      <c r="F37" s="117">
        <v>15.5</v>
      </c>
      <c r="G37" s="118"/>
      <c r="H37" s="101"/>
      <c r="I37" s="102"/>
      <c r="J37" s="117">
        <v>21</v>
      </c>
      <c r="K37" s="118"/>
      <c r="L37" s="92"/>
      <c r="M37" s="117">
        <v>29</v>
      </c>
      <c r="N37" s="118"/>
      <c r="O37" s="92"/>
      <c r="P37" s="117"/>
      <c r="Q37" s="118"/>
      <c r="R37" s="105">
        <f t="shared" ref="R37" si="2">(E37*F37)+(H37*J37)+(L37*M37)</f>
        <v>0</v>
      </c>
      <c r="S37" s="105"/>
    </row>
    <row r="38" spans="1:19" ht="15" customHeight="1" x14ac:dyDescent="0.25">
      <c r="A38" s="130" t="s">
        <v>106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2"/>
    </row>
    <row r="39" spans="1:19" x14ac:dyDescent="0.25">
      <c r="A39" s="75" t="s">
        <v>21</v>
      </c>
      <c r="B39" s="4"/>
      <c r="C39" s="83" t="s">
        <v>81</v>
      </c>
      <c r="D39" s="6"/>
      <c r="E39" s="93"/>
      <c r="F39" s="108">
        <v>20</v>
      </c>
      <c r="G39" s="109"/>
      <c r="H39" s="101"/>
      <c r="I39" s="102"/>
      <c r="J39" s="108">
        <v>25.5</v>
      </c>
      <c r="K39" s="109"/>
      <c r="L39" s="93"/>
      <c r="M39" s="108">
        <v>51</v>
      </c>
      <c r="N39" s="109"/>
      <c r="O39" s="93"/>
      <c r="P39" s="108">
        <v>70</v>
      </c>
      <c r="Q39" s="109"/>
      <c r="R39" s="104">
        <f>(E39*F39)+(H39*J39)+(L39*M39)+(O39*P39)</f>
        <v>0</v>
      </c>
      <c r="S39" s="104"/>
    </row>
    <row r="40" spans="1:19" x14ac:dyDescent="0.25">
      <c r="A40" s="65" t="s">
        <v>29</v>
      </c>
      <c r="B40" s="74"/>
      <c r="C40" s="41" t="s">
        <v>82</v>
      </c>
      <c r="D40" s="47"/>
      <c r="E40" s="94"/>
      <c r="F40" s="106">
        <v>29</v>
      </c>
      <c r="G40" s="107"/>
      <c r="H40" s="101"/>
      <c r="I40" s="102"/>
      <c r="J40" s="106">
        <v>42</v>
      </c>
      <c r="K40" s="107"/>
      <c r="L40" s="94"/>
      <c r="M40" s="106">
        <v>69</v>
      </c>
      <c r="N40" s="107"/>
      <c r="O40" s="94"/>
      <c r="P40" s="106">
        <v>90</v>
      </c>
      <c r="Q40" s="107"/>
      <c r="R40" s="105">
        <f t="shared" ref="R40:R51" si="3">(E40*F40)+(H40*J40)+(L40*M40)+(O40*P40)</f>
        <v>0</v>
      </c>
      <c r="S40" s="105"/>
    </row>
    <row r="41" spans="1:19" x14ac:dyDescent="0.25">
      <c r="A41" s="65" t="s">
        <v>35</v>
      </c>
      <c r="B41" s="74"/>
      <c r="C41" s="41" t="s">
        <v>83</v>
      </c>
      <c r="D41" s="47"/>
      <c r="E41" s="94"/>
      <c r="F41" s="106">
        <v>20</v>
      </c>
      <c r="G41" s="107"/>
      <c r="H41" s="101"/>
      <c r="I41" s="102"/>
      <c r="J41" s="106">
        <v>25.5</v>
      </c>
      <c r="K41" s="107"/>
      <c r="L41" s="94"/>
      <c r="M41" s="106">
        <v>51</v>
      </c>
      <c r="N41" s="107"/>
      <c r="O41" s="94"/>
      <c r="P41" s="106">
        <v>70</v>
      </c>
      <c r="Q41" s="107"/>
      <c r="R41" s="105">
        <f>(E41*F41)+(H41*J41)+(L41*M41)+(O41*P41)</f>
        <v>0</v>
      </c>
      <c r="S41" s="105"/>
    </row>
    <row r="42" spans="1:19" x14ac:dyDescent="0.25">
      <c r="A42" s="48" t="s">
        <v>40</v>
      </c>
      <c r="B42" s="67"/>
      <c r="C42" s="41" t="s">
        <v>84</v>
      </c>
      <c r="D42" s="47"/>
      <c r="E42" s="94"/>
      <c r="F42" s="106">
        <v>20</v>
      </c>
      <c r="G42" s="107"/>
      <c r="H42" s="101"/>
      <c r="I42" s="102"/>
      <c r="J42" s="106">
        <v>25.5</v>
      </c>
      <c r="K42" s="107"/>
      <c r="L42" s="94"/>
      <c r="M42" s="106">
        <v>51</v>
      </c>
      <c r="N42" s="107"/>
      <c r="O42" s="94"/>
      <c r="P42" s="106">
        <v>70</v>
      </c>
      <c r="Q42" s="107"/>
      <c r="R42" s="105">
        <f t="shared" si="3"/>
        <v>0</v>
      </c>
      <c r="S42" s="105"/>
    </row>
    <row r="43" spans="1:19" x14ac:dyDescent="0.25">
      <c r="A43" s="65" t="s">
        <v>26</v>
      </c>
      <c r="B43" s="74"/>
      <c r="C43" s="42" t="s">
        <v>85</v>
      </c>
      <c r="D43" s="82"/>
      <c r="E43" s="94"/>
      <c r="F43" s="106">
        <v>23.5</v>
      </c>
      <c r="G43" s="107"/>
      <c r="H43" s="101"/>
      <c r="I43" s="102"/>
      <c r="J43" s="106">
        <v>35.5</v>
      </c>
      <c r="K43" s="107"/>
      <c r="L43" s="94"/>
      <c r="M43" s="106">
        <v>53</v>
      </c>
      <c r="N43" s="107"/>
      <c r="O43" s="94"/>
      <c r="P43" s="106"/>
      <c r="Q43" s="107"/>
      <c r="R43" s="105">
        <f t="shared" si="3"/>
        <v>0</v>
      </c>
      <c r="S43" s="105"/>
    </row>
    <row r="44" spans="1:19" x14ac:dyDescent="0.25">
      <c r="A44" s="65" t="s">
        <v>22</v>
      </c>
      <c r="B44" s="74"/>
      <c r="C44" s="41" t="s">
        <v>86</v>
      </c>
      <c r="D44" s="47"/>
      <c r="E44" s="94"/>
      <c r="F44" s="106">
        <v>33</v>
      </c>
      <c r="G44" s="107"/>
      <c r="H44" s="101"/>
      <c r="I44" s="102"/>
      <c r="J44" s="106">
        <v>44</v>
      </c>
      <c r="K44" s="107"/>
      <c r="L44" s="94"/>
      <c r="M44" s="106">
        <v>73</v>
      </c>
      <c r="N44" s="107"/>
      <c r="O44" s="94"/>
      <c r="P44" s="106">
        <v>95</v>
      </c>
      <c r="Q44" s="107"/>
      <c r="R44" s="105">
        <f t="shared" si="3"/>
        <v>0</v>
      </c>
      <c r="S44" s="105"/>
    </row>
    <row r="45" spans="1:19" x14ac:dyDescent="0.25">
      <c r="A45" s="65" t="s">
        <v>8</v>
      </c>
      <c r="B45" s="74"/>
      <c r="C45" s="41" t="s">
        <v>87</v>
      </c>
      <c r="D45" s="47"/>
      <c r="E45" s="94"/>
      <c r="F45" s="106">
        <v>29</v>
      </c>
      <c r="G45" s="107"/>
      <c r="H45" s="101"/>
      <c r="I45" s="102"/>
      <c r="J45" s="106">
        <v>42</v>
      </c>
      <c r="K45" s="107"/>
      <c r="L45" s="94"/>
      <c r="M45" s="106">
        <v>69</v>
      </c>
      <c r="N45" s="107"/>
      <c r="O45" s="94"/>
      <c r="P45" s="106">
        <v>90</v>
      </c>
      <c r="Q45" s="107"/>
      <c r="R45" s="105">
        <f t="shared" si="3"/>
        <v>0</v>
      </c>
      <c r="S45" s="105"/>
    </row>
    <row r="46" spans="1:19" x14ac:dyDescent="0.25">
      <c r="A46" s="65" t="s">
        <v>27</v>
      </c>
      <c r="B46" s="74"/>
      <c r="C46" s="41" t="s">
        <v>88</v>
      </c>
      <c r="D46" s="47"/>
      <c r="E46" s="94"/>
      <c r="F46" s="106">
        <v>33</v>
      </c>
      <c r="G46" s="107"/>
      <c r="H46" s="101"/>
      <c r="I46" s="102"/>
      <c r="J46" s="106">
        <v>44</v>
      </c>
      <c r="K46" s="107"/>
      <c r="L46" s="94"/>
      <c r="M46" s="106">
        <v>73</v>
      </c>
      <c r="N46" s="107"/>
      <c r="O46" s="94"/>
      <c r="P46" s="106"/>
      <c r="Q46" s="107"/>
      <c r="R46" s="105">
        <f t="shared" si="3"/>
        <v>0</v>
      </c>
      <c r="S46" s="105"/>
    </row>
    <row r="47" spans="1:19" x14ac:dyDescent="0.25">
      <c r="A47" s="48" t="s">
        <v>102</v>
      </c>
      <c r="B47" s="74"/>
      <c r="C47" s="41" t="s">
        <v>103</v>
      </c>
      <c r="D47" s="47"/>
      <c r="E47" s="94"/>
      <c r="F47" s="106">
        <v>29</v>
      </c>
      <c r="G47" s="107"/>
      <c r="H47" s="101"/>
      <c r="I47" s="102"/>
      <c r="J47" s="106">
        <v>42</v>
      </c>
      <c r="K47" s="107"/>
      <c r="L47" s="94"/>
      <c r="M47" s="106">
        <v>69</v>
      </c>
      <c r="N47" s="107"/>
      <c r="O47" s="94"/>
      <c r="P47" s="106">
        <v>90</v>
      </c>
      <c r="Q47" s="107"/>
      <c r="R47" s="105">
        <f t="shared" ref="R47" si="4">(E47*F47)+(H47*J47)+(L47*M47)+(O47*P47)</f>
        <v>0</v>
      </c>
      <c r="S47" s="105"/>
    </row>
    <row r="48" spans="1:19" x14ac:dyDescent="0.25">
      <c r="A48" s="48" t="s">
        <v>49</v>
      </c>
      <c r="B48" s="67"/>
      <c r="C48" s="41" t="s">
        <v>89</v>
      </c>
      <c r="D48" s="47"/>
      <c r="E48" s="94"/>
      <c r="F48" s="106">
        <v>20</v>
      </c>
      <c r="G48" s="107"/>
      <c r="H48" s="101"/>
      <c r="I48" s="102"/>
      <c r="J48" s="106">
        <v>25.5</v>
      </c>
      <c r="K48" s="107"/>
      <c r="L48" s="94"/>
      <c r="M48" s="106">
        <v>51</v>
      </c>
      <c r="N48" s="107"/>
      <c r="O48" s="94"/>
      <c r="P48" s="106">
        <v>70</v>
      </c>
      <c r="Q48" s="107"/>
      <c r="R48" s="105">
        <f t="shared" si="3"/>
        <v>0</v>
      </c>
      <c r="S48" s="105"/>
    </row>
    <row r="49" spans="1:19" x14ac:dyDescent="0.25">
      <c r="A49" s="48" t="s">
        <v>38</v>
      </c>
      <c r="B49" s="67"/>
      <c r="C49" s="41" t="s">
        <v>90</v>
      </c>
      <c r="D49" s="47"/>
      <c r="E49" s="94"/>
      <c r="F49" s="106">
        <v>33</v>
      </c>
      <c r="G49" s="107"/>
      <c r="H49" s="101"/>
      <c r="I49" s="102"/>
      <c r="J49" s="106">
        <v>44</v>
      </c>
      <c r="K49" s="107"/>
      <c r="L49" s="94"/>
      <c r="M49" s="106">
        <v>73</v>
      </c>
      <c r="N49" s="107"/>
      <c r="O49" s="94"/>
      <c r="P49" s="106">
        <v>95</v>
      </c>
      <c r="Q49" s="107"/>
      <c r="R49" s="105">
        <f t="shared" si="3"/>
        <v>0</v>
      </c>
      <c r="S49" s="105"/>
    </row>
    <row r="50" spans="1:19" x14ac:dyDescent="0.25">
      <c r="A50" s="65" t="s">
        <v>18</v>
      </c>
      <c r="B50" s="74"/>
      <c r="C50" s="41" t="s">
        <v>91</v>
      </c>
      <c r="D50" s="47"/>
      <c r="E50" s="94"/>
      <c r="F50" s="106">
        <v>20</v>
      </c>
      <c r="G50" s="107"/>
      <c r="H50" s="101"/>
      <c r="I50" s="102"/>
      <c r="J50" s="106">
        <v>25.5</v>
      </c>
      <c r="K50" s="107"/>
      <c r="L50" s="94"/>
      <c r="M50" s="106">
        <v>51</v>
      </c>
      <c r="N50" s="107"/>
      <c r="O50" s="94"/>
      <c r="P50" s="106">
        <v>70</v>
      </c>
      <c r="Q50" s="107"/>
      <c r="R50" s="105">
        <f t="shared" si="3"/>
        <v>0</v>
      </c>
      <c r="S50" s="105"/>
    </row>
    <row r="51" spans="1:19" x14ac:dyDescent="0.25">
      <c r="A51" s="76" t="s">
        <v>36</v>
      </c>
      <c r="B51" s="4"/>
      <c r="C51" s="3" t="s">
        <v>92</v>
      </c>
      <c r="D51" s="6"/>
      <c r="E51" s="95"/>
      <c r="F51" s="124">
        <v>20</v>
      </c>
      <c r="G51" s="125"/>
      <c r="H51" s="101"/>
      <c r="I51" s="102"/>
      <c r="J51" s="124">
        <v>25.5</v>
      </c>
      <c r="K51" s="125"/>
      <c r="L51" s="95"/>
      <c r="M51" s="124">
        <v>51</v>
      </c>
      <c r="N51" s="125"/>
      <c r="O51" s="95"/>
      <c r="P51" s="124">
        <v>70</v>
      </c>
      <c r="Q51" s="125"/>
      <c r="R51" s="103">
        <f t="shared" si="3"/>
        <v>0</v>
      </c>
      <c r="S51" s="103"/>
    </row>
    <row r="52" spans="1:19" ht="15" customHeight="1" x14ac:dyDescent="0.25">
      <c r="A52" s="127" t="s">
        <v>107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9"/>
    </row>
    <row r="53" spans="1:19" x14ac:dyDescent="0.25">
      <c r="A53" s="75" t="s">
        <v>24</v>
      </c>
      <c r="B53" s="4"/>
      <c r="C53" s="83" t="s">
        <v>93</v>
      </c>
      <c r="D53" s="6"/>
      <c r="E53" s="93"/>
      <c r="F53" s="108">
        <v>24</v>
      </c>
      <c r="G53" s="109"/>
      <c r="H53" s="101"/>
      <c r="I53" s="102"/>
      <c r="J53" s="108">
        <v>30.5</v>
      </c>
      <c r="K53" s="109"/>
      <c r="L53" s="93"/>
      <c r="M53" s="108">
        <v>61</v>
      </c>
      <c r="N53" s="109"/>
      <c r="O53" s="93"/>
      <c r="P53" s="108">
        <v>84</v>
      </c>
      <c r="Q53" s="109"/>
      <c r="R53" s="104">
        <f>(E53*F53)+(H53*J53)+(L53*M53)+(O53*P53)</f>
        <v>0</v>
      </c>
      <c r="S53" s="104"/>
    </row>
    <row r="54" spans="1:19" x14ac:dyDescent="0.25">
      <c r="A54" s="65" t="s">
        <v>23</v>
      </c>
      <c r="B54" s="74"/>
      <c r="C54" s="41" t="s">
        <v>94</v>
      </c>
      <c r="D54" s="47"/>
      <c r="E54" s="94"/>
      <c r="F54" s="106">
        <v>24</v>
      </c>
      <c r="G54" s="107"/>
      <c r="H54" s="101"/>
      <c r="I54" s="102"/>
      <c r="J54" s="106">
        <v>30.5</v>
      </c>
      <c r="K54" s="107"/>
      <c r="L54" s="94"/>
      <c r="M54" s="106">
        <v>61</v>
      </c>
      <c r="N54" s="107"/>
      <c r="O54" s="94"/>
      <c r="P54" s="106">
        <v>84</v>
      </c>
      <c r="Q54" s="107"/>
      <c r="R54" s="105">
        <f t="shared" ref="R54" si="5">(E54*F54)+(H54*J54)+(L54*M54)+(O54*P54)</f>
        <v>0</v>
      </c>
      <c r="S54" s="105"/>
    </row>
    <row r="55" spans="1:19" x14ac:dyDescent="0.25">
      <c r="A55" s="65" t="s">
        <v>25</v>
      </c>
      <c r="B55" s="74"/>
      <c r="C55" s="41" t="s">
        <v>95</v>
      </c>
      <c r="D55" s="47"/>
      <c r="E55" s="94"/>
      <c r="F55" s="106">
        <v>24</v>
      </c>
      <c r="G55" s="107"/>
      <c r="H55" s="101"/>
      <c r="I55" s="102"/>
      <c r="J55" s="106">
        <v>30.5</v>
      </c>
      <c r="K55" s="107"/>
      <c r="L55" s="94"/>
      <c r="M55" s="106">
        <v>61</v>
      </c>
      <c r="N55" s="107"/>
      <c r="O55" s="94"/>
      <c r="P55" s="106">
        <v>84</v>
      </c>
      <c r="Q55" s="107"/>
      <c r="R55" s="105">
        <f>(E55*F55)+(H55*J55)+(L55*M55)+(O55*P55)</f>
        <v>0</v>
      </c>
      <c r="S55" s="105"/>
    </row>
    <row r="56" spans="1:19" x14ac:dyDescent="0.25">
      <c r="A56" s="66"/>
      <c r="B56" s="77"/>
      <c r="C56" s="150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2"/>
      <c r="R56" s="103">
        <f t="shared" ref="R56" si="6">(E56*F56)+(H56*J56)+(L56*M56)+(O56*P56)</f>
        <v>0</v>
      </c>
      <c r="S56" s="103"/>
    </row>
    <row r="57" spans="1:19" x14ac:dyDescent="0.25">
      <c r="A57" s="16" t="s">
        <v>53</v>
      </c>
      <c r="B57" s="16"/>
      <c r="C57" s="6"/>
      <c r="D57" s="6"/>
      <c r="J57" s="51" t="s">
        <v>32</v>
      </c>
      <c r="K57" s="52"/>
      <c r="L57" s="53"/>
      <c r="M57" s="52"/>
      <c r="N57" s="52"/>
      <c r="O57" s="53"/>
      <c r="P57" s="52"/>
      <c r="Q57" s="52"/>
      <c r="R57" s="133">
        <f>SUM(R13:R56)</f>
        <v>0</v>
      </c>
      <c r="S57" s="133"/>
    </row>
    <row r="58" spans="1:19" x14ac:dyDescent="0.25">
      <c r="C58" s="6"/>
      <c r="D58" s="6"/>
      <c r="J58" s="11" t="s">
        <v>33</v>
      </c>
      <c r="K58" s="16"/>
      <c r="N58" s="49"/>
      <c r="Q58" s="50"/>
      <c r="R58" s="103">
        <f>-R57*Q58</f>
        <v>0</v>
      </c>
      <c r="S58" s="103"/>
    </row>
    <row r="59" spans="1:19" x14ac:dyDescent="0.25">
      <c r="A59" s="127" t="s">
        <v>52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9"/>
    </row>
    <row r="60" spans="1:19" x14ac:dyDescent="0.25">
      <c r="A60" s="145" t="s">
        <v>108</v>
      </c>
      <c r="B60" s="146"/>
      <c r="C60" s="146"/>
      <c r="D60" s="58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87"/>
      <c r="P60" s="147">
        <v>17</v>
      </c>
      <c r="Q60" s="108"/>
      <c r="R60" s="104">
        <f t="shared" ref="R60:R64" si="7">(E60*F60)+(H60*J60)+(L60*M60)+(O60*P60)</f>
        <v>0</v>
      </c>
      <c r="S60" s="104"/>
    </row>
    <row r="61" spans="1:19" x14ac:dyDescent="0.25">
      <c r="A61" s="45" t="s">
        <v>109</v>
      </c>
      <c r="B61" s="46"/>
      <c r="C61" s="46"/>
      <c r="D61" s="46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88"/>
      <c r="P61" s="136">
        <v>5</v>
      </c>
      <c r="Q61" s="106"/>
      <c r="R61" s="137">
        <f t="shared" ref="R61" si="8">(E61*F61)+(H61*J61)+(L61*M61)+(O61*P61)</f>
        <v>0</v>
      </c>
      <c r="S61" s="138"/>
    </row>
    <row r="62" spans="1:19" x14ac:dyDescent="0.25">
      <c r="A62" s="48" t="s">
        <v>110</v>
      </c>
      <c r="B62" s="6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88"/>
      <c r="P62" s="136">
        <v>50</v>
      </c>
      <c r="Q62" s="106"/>
      <c r="R62" s="137">
        <f t="shared" ref="R62:R63" si="9">(E62*F62)+(H62*J62)+(L62*M62)+(O62*P62)</f>
        <v>0</v>
      </c>
      <c r="S62" s="138"/>
    </row>
    <row r="63" spans="1:19" x14ac:dyDescent="0.25">
      <c r="A63" s="48" t="s">
        <v>111</v>
      </c>
      <c r="B63" s="6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88"/>
      <c r="P63" s="136"/>
      <c r="Q63" s="106"/>
      <c r="R63" s="137">
        <f t="shared" si="9"/>
        <v>0</v>
      </c>
      <c r="S63" s="138"/>
    </row>
    <row r="64" spans="1:19" ht="15.75" thickBot="1" x14ac:dyDescent="0.3">
      <c r="A64" s="66" t="s">
        <v>52</v>
      </c>
      <c r="B64" s="78"/>
      <c r="C64" s="43"/>
      <c r="D64" s="43"/>
      <c r="E64" s="43"/>
      <c r="F64" s="43"/>
      <c r="G64" s="43"/>
      <c r="H64" s="43"/>
      <c r="I64" s="86"/>
      <c r="J64" s="6"/>
      <c r="K64" s="6"/>
      <c r="L64" s="6"/>
      <c r="M64" s="6"/>
      <c r="N64" s="44"/>
      <c r="O64" s="89"/>
      <c r="P64" s="148"/>
      <c r="Q64" s="149"/>
      <c r="R64" s="104">
        <f t="shared" si="7"/>
        <v>0</v>
      </c>
      <c r="S64" s="104"/>
    </row>
    <row r="65" spans="1:19" ht="15.75" thickBot="1" x14ac:dyDescent="0.3">
      <c r="C65" s="6"/>
      <c r="D65" s="6"/>
      <c r="J65" s="90" t="s">
        <v>30</v>
      </c>
      <c r="K65" s="12"/>
      <c r="L65" s="10"/>
      <c r="M65" s="12"/>
      <c r="N65" s="12"/>
      <c r="O65" s="10"/>
      <c r="P65" s="12"/>
      <c r="Q65" s="12"/>
      <c r="R65" s="134">
        <f>SUM(R57:S58)+SUM(R60:S64)</f>
        <v>0</v>
      </c>
      <c r="S65" s="135"/>
    </row>
    <row r="66" spans="1:19" x14ac:dyDescent="0.25">
      <c r="A66" s="126" t="s">
        <v>34</v>
      </c>
      <c r="B66" s="126"/>
      <c r="C66" s="126"/>
      <c r="D66" s="57"/>
    </row>
    <row r="67" spans="1:19" x14ac:dyDescent="0.25">
      <c r="A67" s="126"/>
      <c r="B67" s="126"/>
      <c r="C67" s="126"/>
      <c r="D67" s="57"/>
      <c r="M67" s="4"/>
      <c r="N67" s="4"/>
      <c r="R67" s="9"/>
    </row>
    <row r="68" spans="1:19" x14ac:dyDescent="0.25">
      <c r="A68" s="13"/>
      <c r="B68" s="13"/>
      <c r="C68" s="15"/>
      <c r="D68" s="15"/>
      <c r="J68" s="9"/>
      <c r="K68" s="9"/>
      <c r="R68" s="9"/>
    </row>
    <row r="69" spans="1:19" ht="12.75" customHeight="1" x14ac:dyDescent="0.25">
      <c r="C69" s="6"/>
      <c r="D69" s="6"/>
      <c r="J69" s="9"/>
      <c r="K69" s="9"/>
      <c r="R69" s="9"/>
    </row>
    <row r="70" spans="1:19" ht="15" customHeight="1" x14ac:dyDescent="0.25">
      <c r="A70" s="100" t="s">
        <v>112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</row>
    <row r="71" spans="1:19" x14ac:dyDescent="0.25">
      <c r="A71" s="100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</row>
  </sheetData>
  <mergeCells count="274">
    <mergeCell ref="F50:G50"/>
    <mergeCell ref="J50:K50"/>
    <mergeCell ref="M50:N50"/>
    <mergeCell ref="P48:Q48"/>
    <mergeCell ref="R48:S48"/>
    <mergeCell ref="F47:G47"/>
    <mergeCell ref="H47:I47"/>
    <mergeCell ref="J47:K47"/>
    <mergeCell ref="A60:C60"/>
    <mergeCell ref="P60:Q60"/>
    <mergeCell ref="P64:Q64"/>
    <mergeCell ref="R64:S64"/>
    <mergeCell ref="P62:Q62"/>
    <mergeCell ref="R62:S62"/>
    <mergeCell ref="A59:S59"/>
    <mergeCell ref="J53:K53"/>
    <mergeCell ref="P63:Q63"/>
    <mergeCell ref="R63:S63"/>
    <mergeCell ref="C56:Q56"/>
    <mergeCell ref="F54:G54"/>
    <mergeCell ref="F53:G53"/>
    <mergeCell ref="F55:G55"/>
    <mergeCell ref="R60:S60"/>
    <mergeCell ref="J17:K17"/>
    <mergeCell ref="M17:N17"/>
    <mergeCell ref="M21:N21"/>
    <mergeCell ref="R20:S20"/>
    <mergeCell ref="M13:N13"/>
    <mergeCell ref="M14:N14"/>
    <mergeCell ref="P14:Q14"/>
    <mergeCell ref="P19:Q19"/>
    <mergeCell ref="P20:Q20"/>
    <mergeCell ref="J14:K14"/>
    <mergeCell ref="J24:K24"/>
    <mergeCell ref="M24:N24"/>
    <mergeCell ref="P24:Q24"/>
    <mergeCell ref="R13:S13"/>
    <mergeCell ref="R14:S14"/>
    <mergeCell ref="R16:S16"/>
    <mergeCell ref="M25:N25"/>
    <mergeCell ref="R24:S24"/>
    <mergeCell ref="R25:S25"/>
    <mergeCell ref="R26:S26"/>
    <mergeCell ref="R23:S23"/>
    <mergeCell ref="R47:S47"/>
    <mergeCell ref="R49:S49"/>
    <mergeCell ref="R11:S11"/>
    <mergeCell ref="P11:Q11"/>
    <mergeCell ref="J13:K13"/>
    <mergeCell ref="F12:G12"/>
    <mergeCell ref="J12:K12"/>
    <mergeCell ref="R17:S17"/>
    <mergeCell ref="R21:S21"/>
    <mergeCell ref="R19:S19"/>
    <mergeCell ref="R12:S12"/>
    <mergeCell ref="R15:S15"/>
    <mergeCell ref="P13:Q13"/>
    <mergeCell ref="J15:K15"/>
    <mergeCell ref="M15:N15"/>
    <mergeCell ref="P15:Q15"/>
    <mergeCell ref="F18:G18"/>
    <mergeCell ref="J18:K18"/>
    <mergeCell ref="M18:N18"/>
    <mergeCell ref="P18:Q18"/>
    <mergeCell ref="R18:S18"/>
    <mergeCell ref="J25:K25"/>
    <mergeCell ref="J23:K23"/>
    <mergeCell ref="J28:K28"/>
    <mergeCell ref="J21:K21"/>
    <mergeCell ref="J22:K22"/>
    <mergeCell ref="F15:G15"/>
    <mergeCell ref="H21:I21"/>
    <mergeCell ref="H22:I22"/>
    <mergeCell ref="H23:I23"/>
    <mergeCell ref="H25:I25"/>
    <mergeCell ref="J26:K26"/>
    <mergeCell ref="J27:K27"/>
    <mergeCell ref="F22:G22"/>
    <mergeCell ref="F25:G25"/>
    <mergeCell ref="F26:G26"/>
    <mergeCell ref="F27:G27"/>
    <mergeCell ref="F28:G28"/>
    <mergeCell ref="F24:G24"/>
    <mergeCell ref="H24:I24"/>
    <mergeCell ref="F17:G17"/>
    <mergeCell ref="F21:G21"/>
    <mergeCell ref="F19:G19"/>
    <mergeCell ref="F20:G20"/>
    <mergeCell ref="P21:Q21"/>
    <mergeCell ref="P22:Q22"/>
    <mergeCell ref="P23:Q23"/>
    <mergeCell ref="P25:Q25"/>
    <mergeCell ref="P26:Q26"/>
    <mergeCell ref="F30:G30"/>
    <mergeCell ref="F31:G31"/>
    <mergeCell ref="F32:G32"/>
    <mergeCell ref="M29:N29"/>
    <mergeCell ref="M26:N26"/>
    <mergeCell ref="J30:K30"/>
    <mergeCell ref="M30:N30"/>
    <mergeCell ref="M32:N32"/>
    <mergeCell ref="J31:K31"/>
    <mergeCell ref="J32:K32"/>
    <mergeCell ref="J29:K29"/>
    <mergeCell ref="M31:N31"/>
    <mergeCell ref="H26:I26"/>
    <mergeCell ref="H27:I27"/>
    <mergeCell ref="H28:I28"/>
    <mergeCell ref="M27:N27"/>
    <mergeCell ref="H30:I30"/>
    <mergeCell ref="H31:I31"/>
    <mergeCell ref="H32:I32"/>
    <mergeCell ref="P27:Q27"/>
    <mergeCell ref="R27:S27"/>
    <mergeCell ref="M22:N22"/>
    <mergeCell ref="R33:S33"/>
    <mergeCell ref="R32:S32"/>
    <mergeCell ref="P32:Q32"/>
    <mergeCell ref="P33:Q33"/>
    <mergeCell ref="F33:G33"/>
    <mergeCell ref="F35:G35"/>
    <mergeCell ref="F34:G34"/>
    <mergeCell ref="R22:S22"/>
    <mergeCell ref="M23:N23"/>
    <mergeCell ref="M35:N35"/>
    <mergeCell ref="J33:K33"/>
    <mergeCell ref="M33:N33"/>
    <mergeCell ref="M34:N34"/>
    <mergeCell ref="J34:K34"/>
    <mergeCell ref="J35:K35"/>
    <mergeCell ref="H33:I33"/>
    <mergeCell ref="H34:I34"/>
    <mergeCell ref="H35:I35"/>
    <mergeCell ref="M28:N28"/>
    <mergeCell ref="F29:G29"/>
    <mergeCell ref="F23:G23"/>
    <mergeCell ref="R39:S39"/>
    <mergeCell ref="P46:Q46"/>
    <mergeCell ref="P42:Q42"/>
    <mergeCell ref="R42:S42"/>
    <mergeCell ref="F36:G36"/>
    <mergeCell ref="M44:N44"/>
    <mergeCell ref="J39:K39"/>
    <mergeCell ref="F39:G39"/>
    <mergeCell ref="M41:N41"/>
    <mergeCell ref="R41:S41"/>
    <mergeCell ref="R44:S44"/>
    <mergeCell ref="J41:K41"/>
    <mergeCell ref="H39:I39"/>
    <mergeCell ref="F37:G37"/>
    <mergeCell ref="J36:K36"/>
    <mergeCell ref="M36:N36"/>
    <mergeCell ref="H36:I36"/>
    <mergeCell ref="H37:I37"/>
    <mergeCell ref="M47:N47"/>
    <mergeCell ref="P47:Q47"/>
    <mergeCell ref="P49:Q49"/>
    <mergeCell ref="M49:N49"/>
    <mergeCell ref="F49:G49"/>
    <mergeCell ref="F41:G41"/>
    <mergeCell ref="M37:N37"/>
    <mergeCell ref="J37:K37"/>
    <mergeCell ref="P28:Q28"/>
    <mergeCell ref="P29:Q29"/>
    <mergeCell ref="M39:N39"/>
    <mergeCell ref="M43:N43"/>
    <mergeCell ref="H29:I29"/>
    <mergeCell ref="R28:S28"/>
    <mergeCell ref="P30:Q30"/>
    <mergeCell ref="P36:Q36"/>
    <mergeCell ref="P37:Q37"/>
    <mergeCell ref="R29:S29"/>
    <mergeCell ref="R30:S30"/>
    <mergeCell ref="R31:S31"/>
    <mergeCell ref="R36:S36"/>
    <mergeCell ref="R37:S37"/>
    <mergeCell ref="R34:S34"/>
    <mergeCell ref="P31:Q31"/>
    <mergeCell ref="P34:Q34"/>
    <mergeCell ref="P35:Q35"/>
    <mergeCell ref="R35:S35"/>
    <mergeCell ref="R61:S61"/>
    <mergeCell ref="F51:G51"/>
    <mergeCell ref="F42:G42"/>
    <mergeCell ref="J42:K42"/>
    <mergeCell ref="M42:N42"/>
    <mergeCell ref="F48:G48"/>
    <mergeCell ref="J48:K48"/>
    <mergeCell ref="M48:N48"/>
    <mergeCell ref="J45:K45"/>
    <mergeCell ref="J46:K46"/>
    <mergeCell ref="J49:K49"/>
    <mergeCell ref="J43:K43"/>
    <mergeCell ref="J51:K51"/>
    <mergeCell ref="J44:K44"/>
    <mergeCell ref="F45:G45"/>
    <mergeCell ref="F46:G46"/>
    <mergeCell ref="F43:G43"/>
    <mergeCell ref="F44:G44"/>
    <mergeCell ref="M51:N51"/>
    <mergeCell ref="M45:N45"/>
    <mergeCell ref="M46:N46"/>
    <mergeCell ref="H50:I50"/>
    <mergeCell ref="H51:I51"/>
    <mergeCell ref="R50:S50"/>
    <mergeCell ref="P51:Q51"/>
    <mergeCell ref="A66:C67"/>
    <mergeCell ref="R56:S56"/>
    <mergeCell ref="A52:S52"/>
    <mergeCell ref="A38:S38"/>
    <mergeCell ref="R57:S57"/>
    <mergeCell ref="F40:G40"/>
    <mergeCell ref="J40:K40"/>
    <mergeCell ref="M40:N40"/>
    <mergeCell ref="R58:S58"/>
    <mergeCell ref="R65:S65"/>
    <mergeCell ref="R43:S43"/>
    <mergeCell ref="R45:S45"/>
    <mergeCell ref="R46:S46"/>
    <mergeCell ref="R40:S40"/>
    <mergeCell ref="P40:Q40"/>
    <mergeCell ref="P39:Q39"/>
    <mergeCell ref="P45:Q45"/>
    <mergeCell ref="P44:Q44"/>
    <mergeCell ref="P41:Q41"/>
    <mergeCell ref="P43:Q43"/>
    <mergeCell ref="P55:Q55"/>
    <mergeCell ref="P50:Q50"/>
    <mergeCell ref="P61:Q61"/>
    <mergeCell ref="H11:I11"/>
    <mergeCell ref="H13:I13"/>
    <mergeCell ref="H14:I14"/>
    <mergeCell ref="H15:I15"/>
    <mergeCell ref="H17:I17"/>
    <mergeCell ref="H18:I18"/>
    <mergeCell ref="H19:I19"/>
    <mergeCell ref="H20:I20"/>
    <mergeCell ref="E16:Q16"/>
    <mergeCell ref="J19:K19"/>
    <mergeCell ref="J20:K20"/>
    <mergeCell ref="F11:G11"/>
    <mergeCell ref="M12:N12"/>
    <mergeCell ref="P12:Q12"/>
    <mergeCell ref="M19:N19"/>
    <mergeCell ref="P17:Q17"/>
    <mergeCell ref="F13:G13"/>
    <mergeCell ref="F14:G14"/>
    <mergeCell ref="M20:N20"/>
    <mergeCell ref="J11:K11"/>
    <mergeCell ref="M11:N11"/>
    <mergeCell ref="A70:S71"/>
    <mergeCell ref="H53:I53"/>
    <mergeCell ref="H54:I54"/>
    <mergeCell ref="H55:I55"/>
    <mergeCell ref="H40:I40"/>
    <mergeCell ref="H41:I41"/>
    <mergeCell ref="H42:I42"/>
    <mergeCell ref="H43:I43"/>
    <mergeCell ref="H44:I44"/>
    <mergeCell ref="H45:I45"/>
    <mergeCell ref="H46:I46"/>
    <mergeCell ref="H48:I48"/>
    <mergeCell ref="H49:I49"/>
    <mergeCell ref="R51:S51"/>
    <mergeCell ref="R53:S53"/>
    <mergeCell ref="R54:S54"/>
    <mergeCell ref="J55:K55"/>
    <mergeCell ref="M55:N55"/>
    <mergeCell ref="R55:S55"/>
    <mergeCell ref="M54:N54"/>
    <mergeCell ref="M53:N53"/>
    <mergeCell ref="P53:Q53"/>
    <mergeCell ref="P54:Q54"/>
    <mergeCell ref="J54:K54"/>
  </mergeCells>
  <pageMargins left="0.23622047244094491" right="0.23622047244094491" top="0.59055118110236227" bottom="0.55118110236220474" header="0.31496062992125984" footer="0.31496062992125984"/>
  <pageSetup paperSize="9" scale="73" orientation="portrait" r:id="rId1"/>
  <headerFooter>
    <oddHeader>&amp;C&amp;"Arial,Normal"&amp;16Plants indigènes - Prix 2024</oddHeader>
    <oddFooter>&amp;C&amp;9Ch. du Triage 9, 1926 Fully; www.triageforestiercdf.ch; info@triageforestiercdf.ch; TVA CHE-406.954.911; Tél : 079 212 20 60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Français</vt:lpstr>
      <vt:lpstr>Feuil2</vt:lpstr>
      <vt:lpstr>Feuil3</vt:lpstr>
      <vt:lpstr>Français!Zone_d_impression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Jean-Baptiste Bruchez</dc:creator>
  <cp:lastModifiedBy>Katja Dorsaz</cp:lastModifiedBy>
  <cp:lastPrinted>2024-02-08T06:59:49Z</cp:lastPrinted>
  <dcterms:created xsi:type="dcterms:W3CDTF">2011-10-24T07:10:02Z</dcterms:created>
  <dcterms:modified xsi:type="dcterms:W3CDTF">2024-02-08T07:00:03Z</dcterms:modified>
</cp:coreProperties>
</file>